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salrabiah\Desktop\"/>
    </mc:Choice>
  </mc:AlternateContent>
  <xr:revisionPtr revIDLastSave="0" documentId="13_ncr:1_{783840DC-141D-44D1-AFC3-AE0A7580BC14}" xr6:coauthVersionLast="47" xr6:coauthVersionMax="47" xr10:uidLastSave="{00000000-0000-0000-0000-000000000000}"/>
  <bookViews>
    <workbookView xWindow="-38520" yWindow="-3630" windowWidth="38640" windowHeight="21240" activeTab="2" xr2:uid="{619ACEA9-4751-4BBD-AB0E-50BEEA430EFA}"/>
  </bookViews>
  <sheets>
    <sheet name="Guidance" sheetId="3" r:id="rId1"/>
    <sheet name="Example Budget" sheetId="6" r:id="rId2"/>
    <sheet name="Budget Template" sheetId="9" r:id="rId3"/>
    <sheet name="Pick list" sheetId="7"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9" l="1"/>
  <c r="I20" i="6"/>
  <c r="I35" i="9" l="1"/>
  <c r="I36" i="9" s="1"/>
  <c r="I32" i="6"/>
  <c r="H7" i="9"/>
  <c r="I16" i="9"/>
  <c r="I18" i="9"/>
  <c r="I19" i="9"/>
  <c r="I20" i="9"/>
  <c r="I21" i="9"/>
  <c r="I22" i="9"/>
  <c r="I23" i="9"/>
  <c r="I24" i="9"/>
  <c r="I25" i="9"/>
  <c r="I26" i="9"/>
  <c r="I27" i="9"/>
  <c r="I28" i="9"/>
  <c r="I29" i="9"/>
  <c r="I30" i="9"/>
  <c r="I7" i="9"/>
  <c r="H8" i="9"/>
  <c r="I8" i="9"/>
  <c r="H9" i="9"/>
  <c r="I10" i="9"/>
  <c r="H10" i="9"/>
  <c r="I9" i="9"/>
  <c r="I18" i="6"/>
  <c r="I19" i="6"/>
  <c r="I21" i="6"/>
  <c r="I22" i="6"/>
  <c r="I23" i="6"/>
  <c r="I24" i="6"/>
  <c r="I25" i="6"/>
  <c r="I26" i="6"/>
  <c r="I27" i="6"/>
  <c r="I10" i="6"/>
  <c r="I12" i="6"/>
  <c r="I11" i="6"/>
  <c r="I33" i="6" l="1"/>
  <c r="I31" i="9"/>
  <c r="I11" i="9"/>
  <c r="I28" i="6"/>
  <c r="I38" i="9" l="1"/>
  <c r="B4" i="9"/>
  <c r="H9" i="6"/>
  <c r="I9" i="6"/>
  <c r="I13" i="6" s="1"/>
  <c r="I35" i="6" s="1"/>
  <c r="B6" i="6" l="1"/>
</calcChain>
</file>

<file path=xl/sharedStrings.xml><?xml version="1.0" encoding="utf-8"?>
<sst xmlns="http://schemas.openxmlformats.org/spreadsheetml/2006/main" count="163" uniqueCount="84">
  <si>
    <t>Project Details</t>
  </si>
  <si>
    <t>Organisation Name</t>
  </si>
  <si>
    <t>Project Title:</t>
  </si>
  <si>
    <t>Project Start Date:</t>
  </si>
  <si>
    <t>Project End Date:</t>
  </si>
  <si>
    <t>Total project cost:</t>
  </si>
  <si>
    <t>Description</t>
  </si>
  <si>
    <t>Please give a brief description of their role/appointment  - further comments can be made in the notes field</t>
  </si>
  <si>
    <t>Annual Gross Salary</t>
  </si>
  <si>
    <t>Notes/Comments</t>
  </si>
  <si>
    <t xml:space="preserve">Please use this field for additional notes and comments to contextualise your budget. </t>
  </si>
  <si>
    <t>Annual employer On-Costs</t>
  </si>
  <si>
    <t>Please indicate the date which each staff member will begin work on the project (for any new staff which you intend to recruit for the duration of the project, this will likely be the same as their employment start date).</t>
  </si>
  <si>
    <t>Please indicate the end date which each staff member will finish work on the project (for any new staff which you intend to recruit for the duration of the project, this may be the same as their employment end date).</t>
  </si>
  <si>
    <t>Non-Staff Costs</t>
  </si>
  <si>
    <t>Please list each non-staff cost, providing as much detail as possible as to the nature of this cost in the comments section. we will not pay for estates costs.</t>
  </si>
  <si>
    <t>Unit Cost</t>
  </si>
  <si>
    <t>Please provide the cost of each unit, for all costs listed in the non-staff costs section. If you have based your unit cost on quotes or other information, please detail how you have established those costs.</t>
  </si>
  <si>
    <t>Units</t>
  </si>
  <si>
    <t>Please provide the number of units required, of each non-staff cost item listed.</t>
  </si>
  <si>
    <t xml:space="preserve">This example budget is a demonstration for completing the budget form; it is not an example of a "good" project bid and shouldn't be used as a template for mapping your own project costs.  </t>
  </si>
  <si>
    <t>Cost Category</t>
  </si>
  <si>
    <t>Staff cost calculation</t>
  </si>
  <si>
    <t>Staff Cost (salaried)</t>
  </si>
  <si>
    <t>Annual employer on-costs (e.g. pension, NI, holiday)</t>
  </si>
  <si>
    <t>Cost to project</t>
  </si>
  <si>
    <t>Archives Revealed</t>
  </si>
  <si>
    <t>No</t>
  </si>
  <si>
    <t>in kind funding</t>
  </si>
  <si>
    <t>Yes</t>
  </si>
  <si>
    <t>Sub total</t>
  </si>
  <si>
    <t>Staff Cost (Contract)</t>
  </si>
  <si>
    <t>Other funding</t>
  </si>
  <si>
    <t>Unit calculation</t>
  </si>
  <si>
    <t>Non-Staff Cost</t>
  </si>
  <si>
    <t>Unit cost</t>
  </si>
  <si>
    <t>Column1</t>
  </si>
  <si>
    <t>Column2</t>
  </si>
  <si>
    <t>Column3</t>
  </si>
  <si>
    <t>Column4</t>
  </si>
  <si>
    <t>Prints for travelling exhibition</t>
  </si>
  <si>
    <t>GRAND TOTAL:</t>
  </si>
  <si>
    <t>unit calculation</t>
  </si>
  <si>
    <t>The title of your project as it appears on your application form</t>
  </si>
  <si>
    <t>Column5</t>
  </si>
  <si>
    <t>Column6</t>
  </si>
  <si>
    <t>Notes</t>
  </si>
  <si>
    <t xml:space="preserve">Please note that some cells in this workbook are password-protected. If you need to add additional lines, please do let us know and we will provide you with an expanded document. </t>
  </si>
  <si>
    <t>Fellow</t>
  </si>
  <si>
    <t>Programme Fellow</t>
  </si>
  <si>
    <t>The University of Mars</t>
  </si>
  <si>
    <t>Open Access</t>
  </si>
  <si>
    <t>Open Access publication fee</t>
  </si>
  <si>
    <t xml:space="preserve">Engagement materials </t>
  </si>
  <si>
    <t>Indirect Costs</t>
  </si>
  <si>
    <t>Project cost</t>
  </si>
  <si>
    <t>Indirect or Overhead Costs</t>
  </si>
  <si>
    <t>Column7</t>
  </si>
  <si>
    <t>Please include the annual gross salary of each role listed.</t>
  </si>
  <si>
    <t>Please include the on-costs for each role listed. On-costs are the costs which an employer has to pay when they employ someone, in addition to paying the person’s salary. These can include pension contributions, Employer’s National Insurance and other taxes.</t>
  </si>
  <si>
    <t>Example Fellowship 1</t>
  </si>
  <si>
    <t>Please read the following guidance before completing this Budget Template and refer to the example form to see how information should be entered. Further guidance regarding eligible costs can be found on the programme's web pages.</t>
  </si>
  <si>
    <t xml:space="preserve">Please use the yellow editable fields in the table below to list all costs for your project. The formulas are fixed and will calculate the costs. We recommend sharing this with colleagues at your organisation or seeking advice from your finance team/budget holder before submission. </t>
  </si>
  <si>
    <t>Accommodation</t>
  </si>
  <si>
    <t>Accommodation costs for London residency</t>
  </si>
  <si>
    <t>Travel</t>
  </si>
  <si>
    <t>Travel to/from London for residency</t>
  </si>
  <si>
    <t>Accomodation</t>
  </si>
  <si>
    <t>Accommodation for Jeddah closing event</t>
  </si>
  <si>
    <t>Travel to/from Jeddah closing event</t>
  </si>
  <si>
    <t>Resident/Non-resident Fellow</t>
  </si>
  <si>
    <t>Fellowship  end date</t>
  </si>
  <si>
    <t>Fellowship start date</t>
  </si>
  <si>
    <t>Annual gross amount</t>
  </si>
  <si>
    <t>Length of fellowship (years)</t>
  </si>
  <si>
    <t>Fellowship End Date</t>
  </si>
  <si>
    <t>Fellowship Start Date</t>
  </si>
  <si>
    <t xml:space="preserve">We want to see how you will manage the funding to complete your fellowship.  The programme can fund 100% of actual project costs including overheads. We recommend sharing this with colleagues at your organisation or seeking advice from your finance team/budget holder before submission. </t>
  </si>
  <si>
    <t>Non-resident Fellow</t>
  </si>
  <si>
    <t>Please list each paid staff member that will be required to deliver the project.</t>
  </si>
  <si>
    <t xml:space="preserve">Please indicate the Resident (Full Time Equivalent-FTE) working hours for each individual, as allocated to the project. FTE is calculated by dividing the total number of hours worked in a period by the equivalent full-time hours at the organisation – so if a full-time working pattern at your organisation is 40 hours per week, a staff member working full time on the project would be recorded as 1FTE, and someone working 20 hours per week on the project as 0.5FTE. </t>
  </si>
  <si>
    <t>This will be automatically calculated from the table</t>
  </si>
  <si>
    <t>The maximum grant award for a KSA-based fellowship is 257,587 SAR for part-time fellows and 727,926 SAR for full-time fellows.</t>
  </si>
  <si>
    <t xml:space="preserve">Please give a total figure for overhead/indirect costs.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</si>
</sst>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quot;£&quot;* #,##0.00_-;_-&quot;£&quot;* &quot;-&quot;??_-;_-@_-"/>
    <numFmt numFmtId="164" formatCode="&quot;£&quot;#,##0"/>
    <numFmt numFmtId="165" formatCode="&quot;£&quot;#,##0.00"/>
    <numFmt numFmtId="166" formatCode="#,##0.0"/>
    <numFmt numFmtId="167" formatCode="_([$SAR]\ * #,##0.00_);_([$SAR]\ * \(#,##0.00\);_([$SAR]\ * &quot;-&quot;??_);_(@_)"/>
    <numFmt numFmtId="170" formatCode="[$SAR]\ #,##0"/>
  </numFmts>
  <fonts count="14">
    <font>
      <sz val="12"/>
      <color theme="1"/>
      <name val="Arial"/>
      <family val="2"/>
    </font>
    <font>
      <sz val="12"/>
      <color theme="1"/>
      <name val="Arial"/>
      <family val="2"/>
    </font>
    <font>
      <sz val="8"/>
      <name val="Arial"/>
      <family val="2"/>
    </font>
    <font>
      <b/>
      <sz val="11"/>
      <name val="Arial"/>
      <family val="2"/>
    </font>
    <font>
      <b/>
      <sz val="11"/>
      <color theme="1"/>
      <name val="Arial"/>
      <family val="2"/>
    </font>
    <font>
      <sz val="11"/>
      <color theme="1"/>
      <name val="Arial"/>
      <family val="2"/>
    </font>
    <font>
      <sz val="11"/>
      <name val="Arial"/>
      <family val="2"/>
    </font>
    <font>
      <sz val="11"/>
      <color rgb="FF000000"/>
      <name val="Arial"/>
      <family val="2"/>
    </font>
    <font>
      <b/>
      <sz val="11"/>
      <color rgb="FF000000"/>
      <name val="Arial"/>
      <family val="2"/>
    </font>
    <font>
      <sz val="11"/>
      <color theme="0" tint="-0.249977111117893"/>
      <name val="Arial"/>
      <family val="2"/>
    </font>
    <font>
      <b/>
      <sz val="11"/>
      <color theme="0" tint="-0.249977111117893"/>
      <name val="Arial"/>
      <family val="2"/>
    </font>
    <font>
      <sz val="16"/>
      <color theme="1"/>
      <name val="Arial"/>
      <family val="2"/>
    </font>
    <font>
      <sz val="18"/>
      <color theme="1"/>
      <name val="Arial"/>
      <family val="2"/>
    </font>
    <font>
      <sz val="11"/>
      <color rgb="FF0070C0"/>
      <name val="Arial"/>
      <family val="2"/>
    </font>
  </fonts>
  <fills count="6">
    <fill>
      <patternFill patternType="none"/>
    </fill>
    <fill>
      <patternFill patternType="gray125"/>
    </fill>
    <fill>
      <patternFill patternType="solid">
        <fgColor rgb="FFFFFFCC"/>
      </patternFill>
    </fill>
    <fill>
      <patternFill patternType="solid">
        <fgColor theme="0" tint="-0.249977111117893"/>
        <bgColor indexed="64"/>
      </patternFill>
    </fill>
    <fill>
      <patternFill patternType="solid">
        <fgColor theme="7" tint="0.79998168889431442"/>
        <bgColor indexed="64"/>
      </patternFill>
    </fill>
    <fill>
      <patternFill patternType="solid">
        <fgColor theme="9" tint="0.79998168889431442"/>
        <bgColor indexed="64"/>
      </patternFill>
    </fill>
  </fills>
  <borders count="31">
    <border>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2" borderId="3" applyNumberFormat="0" applyFont="0" applyAlignment="0" applyProtection="0"/>
    <xf numFmtId="44" fontId="1" fillId="0" borderId="0" applyFont="0" applyFill="0" applyBorder="0" applyAlignment="0" applyProtection="0"/>
  </cellStyleXfs>
  <cellXfs count="172">
    <xf numFmtId="0" fontId="0" fillId="0" borderId="0" xfId="0"/>
    <xf numFmtId="0" fontId="3" fillId="3" borderId="11" xfId="0" applyFont="1" applyFill="1" applyBorder="1" applyAlignment="1">
      <alignment horizontal="left" vertical="center" wrapText="1"/>
    </xf>
    <xf numFmtId="3" fontId="3" fillId="3" borderId="11" xfId="0" applyNumberFormat="1" applyFont="1" applyFill="1" applyBorder="1" applyAlignment="1">
      <alignment horizontal="left" vertical="center"/>
    </xf>
    <xf numFmtId="0" fontId="5" fillId="0" borderId="0" xfId="0" applyFont="1"/>
    <xf numFmtId="0" fontId="6" fillId="3" borderId="16" xfId="0" applyFont="1" applyFill="1" applyBorder="1" applyAlignment="1">
      <alignment vertical="center" wrapText="1"/>
    </xf>
    <xf numFmtId="3" fontId="3" fillId="0" borderId="11" xfId="0" applyNumberFormat="1" applyFont="1" applyBorder="1" applyAlignment="1">
      <alignment horizontal="center" vertical="center"/>
    </xf>
    <xf numFmtId="3" fontId="3" fillId="0" borderId="11" xfId="0" applyNumberFormat="1" applyFont="1" applyBorder="1" applyAlignment="1">
      <alignment horizontal="center" vertical="center" wrapText="1"/>
    </xf>
    <xf numFmtId="0" fontId="7" fillId="4" borderId="11" xfId="1" applyFont="1" applyFill="1" applyBorder="1" applyAlignment="1" applyProtection="1">
      <alignment vertical="center" wrapText="1"/>
    </xf>
    <xf numFmtId="164" fontId="7" fillId="4" borderId="11" xfId="1" applyNumberFormat="1" applyFont="1" applyFill="1" applyBorder="1" applyAlignment="1" applyProtection="1">
      <alignment horizontal="center" vertical="center" wrapText="1"/>
    </xf>
    <xf numFmtId="2" fontId="7" fillId="4" borderId="11" xfId="1" applyNumberFormat="1" applyFont="1" applyFill="1" applyBorder="1" applyAlignment="1" applyProtection="1">
      <alignment horizontal="center" vertical="center" wrapText="1"/>
    </xf>
    <xf numFmtId="14" fontId="7" fillId="4" borderId="11" xfId="1" applyNumberFormat="1" applyFont="1" applyFill="1" applyBorder="1" applyAlignment="1" applyProtection="1">
      <alignment horizontal="center" vertical="center" wrapText="1"/>
    </xf>
    <xf numFmtId="9" fontId="7" fillId="4" borderId="11" xfId="1" applyNumberFormat="1" applyFont="1" applyFill="1" applyBorder="1" applyAlignment="1" applyProtection="1">
      <alignment horizontal="center" vertical="center" wrapText="1"/>
    </xf>
    <xf numFmtId="0" fontId="7" fillId="4" borderId="11" xfId="1" applyFont="1" applyFill="1" applyBorder="1" applyAlignment="1" applyProtection="1">
      <alignment horizontal="center" vertical="center" wrapText="1"/>
    </xf>
    <xf numFmtId="0" fontId="7" fillId="4" borderId="11" xfId="1" applyFont="1" applyFill="1" applyBorder="1" applyAlignment="1" applyProtection="1">
      <alignment vertical="center" wrapText="1"/>
      <protection locked="0"/>
    </xf>
    <xf numFmtId="164" fontId="7" fillId="4" borderId="11" xfId="1" applyNumberFormat="1" applyFont="1" applyFill="1" applyBorder="1" applyAlignment="1" applyProtection="1">
      <alignment horizontal="center" vertical="center" wrapText="1"/>
      <protection locked="0"/>
    </xf>
    <xf numFmtId="2" fontId="7" fillId="4" borderId="11" xfId="1" applyNumberFormat="1" applyFont="1" applyFill="1" applyBorder="1" applyAlignment="1" applyProtection="1">
      <alignment horizontal="center" vertical="center" wrapText="1"/>
      <protection locked="0"/>
    </xf>
    <xf numFmtId="0" fontId="7" fillId="3" borderId="15" xfId="1" applyFont="1" applyFill="1" applyBorder="1" applyAlignment="1" applyProtection="1">
      <alignment horizontal="left" vertical="center" wrapText="1"/>
      <protection locked="0"/>
    </xf>
    <xf numFmtId="164" fontId="7" fillId="3" borderId="15" xfId="1" applyNumberFormat="1" applyFont="1" applyFill="1" applyBorder="1" applyAlignment="1" applyProtection="1">
      <alignment horizontal="center" vertical="center" wrapText="1"/>
      <protection locked="0"/>
    </xf>
    <xf numFmtId="0" fontId="7" fillId="3" borderId="15" xfId="1" applyNumberFormat="1" applyFont="1" applyFill="1" applyBorder="1" applyAlignment="1" applyProtection="1">
      <alignment horizontal="center" vertical="center" wrapText="1"/>
      <protection locked="0"/>
    </xf>
    <xf numFmtId="0" fontId="3" fillId="3" borderId="15" xfId="0" applyFont="1" applyFill="1" applyBorder="1" applyAlignment="1">
      <alignment horizontal="center" vertical="center"/>
    </xf>
    <xf numFmtId="14" fontId="7" fillId="3" borderId="15" xfId="1" applyNumberFormat="1" applyFont="1" applyFill="1" applyBorder="1" applyAlignment="1" applyProtection="1">
      <alignment horizontal="center" vertical="center" wrapText="1"/>
    </xf>
    <xf numFmtId="2" fontId="8" fillId="3" borderId="11" xfId="1" applyNumberFormat="1" applyFont="1" applyFill="1" applyBorder="1" applyAlignment="1" applyProtection="1">
      <alignment horizontal="center" vertical="center" wrapText="1"/>
    </xf>
    <xf numFmtId="0" fontId="8" fillId="3" borderId="11" xfId="1" applyNumberFormat="1" applyFont="1" applyFill="1" applyBorder="1" applyAlignment="1" applyProtection="1">
      <alignment horizontal="center" vertical="center" wrapText="1"/>
    </xf>
    <xf numFmtId="0" fontId="5" fillId="3" borderId="11" xfId="0" applyFont="1" applyFill="1" applyBorder="1" applyAlignment="1">
      <alignment wrapText="1"/>
    </xf>
    <xf numFmtId="3" fontId="10" fillId="3" borderId="0" xfId="0" applyNumberFormat="1" applyFont="1" applyFill="1" applyAlignment="1">
      <alignment horizontal="center" vertical="center"/>
    </xf>
    <xf numFmtId="1" fontId="7" fillId="4" borderId="11" xfId="1" applyNumberFormat="1" applyFont="1" applyFill="1" applyBorder="1" applyAlignment="1" applyProtection="1">
      <alignment horizontal="center" vertical="center" wrapText="1"/>
    </xf>
    <xf numFmtId="164" fontId="7" fillId="3" borderId="0" xfId="0" applyNumberFormat="1" applyFont="1" applyFill="1" applyAlignment="1">
      <alignment horizontal="center" vertical="center" wrapText="1"/>
    </xf>
    <xf numFmtId="0" fontId="7" fillId="3" borderId="14" xfId="1" applyFont="1" applyFill="1" applyBorder="1" applyAlignment="1" applyProtection="1">
      <alignment vertical="center" wrapText="1"/>
    </xf>
    <xf numFmtId="164" fontId="7" fillId="3" borderId="15" xfId="0" applyNumberFormat="1" applyFont="1" applyFill="1" applyBorder="1" applyAlignment="1">
      <alignment horizontal="center" vertical="center" wrapText="1"/>
    </xf>
    <xf numFmtId="164" fontId="8" fillId="3" borderId="11" xfId="0" applyNumberFormat="1" applyFont="1" applyFill="1" applyBorder="1" applyAlignment="1">
      <alignment horizontal="center" vertical="center" wrapText="1"/>
    </xf>
    <xf numFmtId="2" fontId="0" fillId="0" borderId="0" xfId="0" applyNumberFormat="1"/>
    <xf numFmtId="2" fontId="7" fillId="5" borderId="11" xfId="1" applyNumberFormat="1" applyFont="1" applyFill="1" applyBorder="1" applyAlignment="1" applyProtection="1">
      <alignment horizontal="center" vertical="center" wrapText="1"/>
    </xf>
    <xf numFmtId="0" fontId="5" fillId="4" borderId="11" xfId="0" applyFont="1" applyFill="1" applyBorder="1" applyAlignment="1" applyProtection="1">
      <alignment vertical="center"/>
      <protection locked="0"/>
    </xf>
    <xf numFmtId="14" fontId="7" fillId="4" borderId="11" xfId="1" applyNumberFormat="1" applyFont="1" applyFill="1" applyBorder="1" applyAlignment="1" applyProtection="1">
      <alignment horizontal="center" vertical="center" wrapText="1"/>
      <protection locked="0"/>
    </xf>
    <xf numFmtId="0" fontId="5" fillId="4" borderId="11" xfId="0" applyFont="1" applyFill="1" applyBorder="1" applyAlignment="1" applyProtection="1">
      <alignment wrapText="1"/>
      <protection locked="0"/>
    </xf>
    <xf numFmtId="0" fontId="9" fillId="3" borderId="17" xfId="1" applyFont="1" applyFill="1" applyBorder="1" applyAlignment="1" applyProtection="1">
      <alignment horizontal="center" vertical="center" wrapText="1"/>
    </xf>
    <xf numFmtId="0" fontId="7" fillId="3" borderId="15" xfId="1" applyFont="1" applyFill="1" applyBorder="1" applyAlignment="1" applyProtection="1">
      <alignment horizontal="left" vertical="center" wrapText="1"/>
    </xf>
    <xf numFmtId="164" fontId="7" fillId="3" borderId="15" xfId="1" applyNumberFormat="1" applyFont="1" applyFill="1" applyBorder="1" applyAlignment="1" applyProtection="1">
      <alignment horizontal="center" vertical="center" wrapText="1"/>
    </xf>
    <xf numFmtId="0" fontId="7" fillId="3" borderId="15" xfId="1" applyNumberFormat="1" applyFont="1" applyFill="1" applyBorder="1" applyAlignment="1" applyProtection="1">
      <alignment horizontal="center" vertical="center" wrapText="1"/>
    </xf>
    <xf numFmtId="0" fontId="7" fillId="3" borderId="15" xfId="1" applyFont="1" applyFill="1" applyBorder="1" applyAlignment="1" applyProtection="1">
      <alignment horizontal="center" vertical="center" wrapText="1"/>
    </xf>
    <xf numFmtId="0" fontId="5" fillId="0" borderId="0" xfId="0" applyFont="1" applyAlignment="1">
      <alignment horizontal="center" vertical="center" wrapText="1"/>
    </xf>
    <xf numFmtId="0" fontId="13" fillId="0" borderId="0" xfId="0" applyFont="1" applyAlignment="1">
      <alignment horizontal="center" vertical="center" wrapText="1"/>
    </xf>
    <xf numFmtId="0" fontId="4" fillId="0" borderId="0" xfId="0" applyFont="1" applyAlignment="1">
      <alignment horizontal="left" vertical="center" wrapText="1"/>
    </xf>
    <xf numFmtId="0" fontId="4" fillId="3" borderId="2"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0" borderId="0" xfId="0" applyFont="1" applyProtection="1">
      <protection locked="0"/>
    </xf>
    <xf numFmtId="3" fontId="4" fillId="4" borderId="11" xfId="1" applyNumberFormat="1" applyFont="1" applyFill="1" applyBorder="1" applyAlignment="1" applyProtection="1">
      <alignment horizontal="left" vertical="center" wrapText="1"/>
      <protection locked="0"/>
    </xf>
    <xf numFmtId="0" fontId="5" fillId="0" borderId="0" xfId="0" applyFont="1" applyAlignment="1" applyProtection="1">
      <alignment wrapText="1"/>
      <protection locked="0"/>
    </xf>
    <xf numFmtId="0" fontId="5" fillId="0" borderId="0" xfId="0" applyFont="1" applyAlignment="1" applyProtection="1">
      <alignment vertical="center"/>
      <protection locked="0"/>
    </xf>
    <xf numFmtId="0" fontId="5" fillId="0" borderId="0" xfId="0" applyFont="1" applyAlignment="1" applyProtection="1">
      <alignment horizontal="center"/>
      <protection locked="0"/>
    </xf>
    <xf numFmtId="0" fontId="5" fillId="3" borderId="14" xfId="0" applyFont="1" applyFill="1" applyBorder="1" applyAlignment="1" applyProtection="1">
      <alignment vertical="center"/>
      <protection locked="0"/>
    </xf>
    <xf numFmtId="0" fontId="3" fillId="3" borderId="15" xfId="0" applyFont="1" applyFill="1" applyBorder="1" applyAlignment="1" applyProtection="1">
      <alignment horizontal="center" vertical="center"/>
      <protection locked="0"/>
    </xf>
    <xf numFmtId="14" fontId="7" fillId="3" borderId="15" xfId="1" applyNumberFormat="1" applyFont="1" applyFill="1" applyBorder="1" applyAlignment="1" applyProtection="1">
      <alignment horizontal="center" vertical="center" wrapText="1"/>
      <protection locked="0"/>
    </xf>
    <xf numFmtId="0" fontId="5" fillId="3" borderId="5" xfId="0" applyFont="1" applyFill="1" applyBorder="1" applyAlignment="1" applyProtection="1">
      <alignment wrapText="1"/>
      <protection locked="0"/>
    </xf>
    <xf numFmtId="3" fontId="7" fillId="0" borderId="0" xfId="0" applyNumberFormat="1" applyFont="1" applyAlignment="1" applyProtection="1">
      <alignment horizontal="left" vertical="center" wrapText="1"/>
      <protection locked="0"/>
    </xf>
    <xf numFmtId="164" fontId="7" fillId="0" borderId="0" xfId="0" applyNumberFormat="1" applyFont="1" applyAlignment="1" applyProtection="1">
      <alignment horizontal="center" vertical="center" wrapText="1"/>
      <protection locked="0"/>
    </xf>
    <xf numFmtId="3" fontId="7" fillId="0" borderId="0" xfId="0" applyNumberFormat="1" applyFont="1" applyAlignment="1" applyProtection="1">
      <alignment horizontal="center" vertical="center" wrapText="1"/>
      <protection locked="0"/>
    </xf>
    <xf numFmtId="3" fontId="8" fillId="0" borderId="0" xfId="0" applyNumberFormat="1" applyFont="1" applyAlignment="1" applyProtection="1">
      <alignment horizontal="left" vertical="center" wrapText="1"/>
      <protection locked="0"/>
    </xf>
    <xf numFmtId="164" fontId="8" fillId="0" borderId="0" xfId="0" applyNumberFormat="1" applyFont="1" applyAlignment="1" applyProtection="1">
      <alignment horizontal="center" vertical="center" wrapText="1"/>
      <protection locked="0"/>
    </xf>
    <xf numFmtId="165" fontId="8" fillId="0" borderId="0" xfId="0" applyNumberFormat="1" applyFont="1" applyAlignment="1" applyProtection="1">
      <alignment horizontal="center" vertical="center" wrapText="1"/>
      <protection locked="0"/>
    </xf>
    <xf numFmtId="3" fontId="3" fillId="3" borderId="17" xfId="0" applyNumberFormat="1" applyFont="1" applyFill="1" applyBorder="1" applyAlignment="1">
      <alignment horizontal="center" vertical="center"/>
    </xf>
    <xf numFmtId="3" fontId="3" fillId="3" borderId="11" xfId="0" applyNumberFormat="1" applyFont="1" applyFill="1" applyBorder="1" applyAlignment="1">
      <alignment horizontal="center" vertical="center"/>
    </xf>
    <xf numFmtId="0" fontId="11" fillId="5" borderId="17" xfId="0" applyFont="1" applyFill="1" applyBorder="1" applyAlignment="1">
      <alignment vertical="top" wrapText="1"/>
    </xf>
    <xf numFmtId="0" fontId="11" fillId="5" borderId="16" xfId="0" applyFont="1" applyFill="1" applyBorder="1" applyAlignment="1">
      <alignment vertical="top" wrapText="1"/>
    </xf>
    <xf numFmtId="0" fontId="5" fillId="5" borderId="11" xfId="0" applyFont="1" applyFill="1" applyBorder="1" applyAlignment="1">
      <alignment horizontal="left" vertical="center"/>
    </xf>
    <xf numFmtId="0" fontId="0" fillId="0" borderId="0" xfId="0" applyAlignment="1">
      <alignment vertical="center" wrapText="1"/>
    </xf>
    <xf numFmtId="0" fontId="5" fillId="0" borderId="0" xfId="0" applyFont="1" applyAlignment="1">
      <alignment vertical="center"/>
    </xf>
    <xf numFmtId="3" fontId="4" fillId="4" borderId="16" xfId="1" applyNumberFormat="1" applyFont="1" applyFill="1" applyBorder="1" applyAlignment="1" applyProtection="1">
      <alignment horizontal="left" vertical="center" wrapText="1"/>
    </xf>
    <xf numFmtId="3" fontId="4" fillId="4" borderId="18" xfId="1" applyNumberFormat="1" applyFont="1" applyFill="1" applyBorder="1" applyAlignment="1" applyProtection="1">
      <alignment horizontal="left" vertical="center" wrapText="1"/>
    </xf>
    <xf numFmtId="14" fontId="5" fillId="4" borderId="18" xfId="1" applyNumberFormat="1" applyFont="1" applyFill="1" applyBorder="1" applyAlignment="1" applyProtection="1">
      <alignment horizontal="left" vertical="center" wrapText="1"/>
    </xf>
    <xf numFmtId="14" fontId="5" fillId="4" borderId="5" xfId="1" applyNumberFormat="1" applyFont="1" applyFill="1" applyBorder="1" applyAlignment="1" applyProtection="1">
      <alignment horizontal="left" vertical="center"/>
    </xf>
    <xf numFmtId="0" fontId="5" fillId="3" borderId="17" xfId="0" applyFont="1" applyFill="1" applyBorder="1" applyAlignment="1">
      <alignment vertical="center"/>
    </xf>
    <xf numFmtId="0" fontId="5" fillId="0" borderId="0" xfId="0" applyFont="1" applyAlignment="1">
      <alignment horizontal="center" vertical="center"/>
    </xf>
    <xf numFmtId="0" fontId="5" fillId="4" borderId="11" xfId="0" applyFont="1" applyFill="1" applyBorder="1" applyAlignment="1">
      <alignment vertical="center"/>
    </xf>
    <xf numFmtId="0" fontId="5" fillId="3" borderId="14" xfId="0" applyFont="1" applyFill="1" applyBorder="1" applyAlignment="1">
      <alignment vertical="center"/>
    </xf>
    <xf numFmtId="0" fontId="5" fillId="3" borderId="14" xfId="0" applyFont="1" applyFill="1" applyBorder="1" applyAlignment="1">
      <alignment horizontal="left" vertical="center"/>
    </xf>
    <xf numFmtId="165" fontId="5" fillId="3" borderId="15" xfId="2" applyNumberFormat="1" applyFont="1" applyFill="1" applyBorder="1" applyAlignment="1" applyProtection="1">
      <alignment horizontal="center" vertical="center"/>
    </xf>
    <xf numFmtId="0" fontId="5" fillId="3" borderId="15" xfId="0" applyFont="1" applyFill="1" applyBorder="1" applyAlignment="1">
      <alignment horizontal="center" vertical="center"/>
    </xf>
    <xf numFmtId="0" fontId="7" fillId="3" borderId="15" xfId="1" applyFont="1" applyFill="1" applyBorder="1" applyAlignment="1" applyProtection="1">
      <alignment vertical="center" wrapText="1"/>
    </xf>
    <xf numFmtId="1" fontId="7" fillId="3" borderId="15" xfId="1" applyNumberFormat="1" applyFont="1" applyFill="1" applyBorder="1" applyAlignment="1" applyProtection="1">
      <alignment horizontal="center" vertical="center" wrapText="1"/>
    </xf>
    <xf numFmtId="164" fontId="9" fillId="3" borderId="0" xfId="0" applyNumberFormat="1" applyFont="1" applyFill="1" applyAlignment="1">
      <alignment horizontal="center" vertical="center" wrapText="1"/>
    </xf>
    <xf numFmtId="3" fontId="10" fillId="3" borderId="17" xfId="0" applyNumberFormat="1" applyFont="1" applyFill="1" applyBorder="1" applyAlignment="1">
      <alignment horizontal="center" vertical="center"/>
    </xf>
    <xf numFmtId="3" fontId="7" fillId="0" borderId="0" xfId="0" applyNumberFormat="1" applyFont="1" applyAlignment="1">
      <alignment horizontal="left" vertical="center" wrapText="1"/>
    </xf>
    <xf numFmtId="164" fontId="7"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0" fontId="5" fillId="0" borderId="0" xfId="0" applyFont="1" applyAlignment="1">
      <alignment vertical="center" wrapText="1"/>
    </xf>
    <xf numFmtId="3" fontId="8" fillId="0" borderId="0" xfId="0" applyNumberFormat="1" applyFont="1" applyAlignment="1">
      <alignment horizontal="left" vertical="center" wrapText="1"/>
    </xf>
    <xf numFmtId="164" fontId="8" fillId="0" borderId="0" xfId="0" applyNumberFormat="1" applyFont="1" applyAlignment="1">
      <alignment horizontal="center" vertical="center" wrapText="1"/>
    </xf>
    <xf numFmtId="3" fontId="8" fillId="0" borderId="0" xfId="0" applyNumberFormat="1" applyFont="1" applyAlignment="1">
      <alignment horizontal="center" vertical="center" wrapText="1"/>
    </xf>
    <xf numFmtId="165" fontId="8" fillId="0" borderId="0" xfId="0" applyNumberFormat="1" applyFont="1" applyAlignment="1">
      <alignment horizontal="center" vertical="center" wrapText="1"/>
    </xf>
    <xf numFmtId="0" fontId="5" fillId="0" borderId="0" xfId="0" applyFont="1" applyAlignment="1">
      <alignment horizontal="right" vertical="center"/>
    </xf>
    <xf numFmtId="0" fontId="4" fillId="3"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5" fillId="4" borderId="28" xfId="0" applyFont="1" applyFill="1" applyBorder="1" applyAlignment="1">
      <alignment horizontal="left" vertical="center" wrapText="1"/>
    </xf>
    <xf numFmtId="0" fontId="3" fillId="3" borderId="2" xfId="0" applyFont="1" applyFill="1" applyBorder="1" applyAlignment="1">
      <alignment horizontal="left" vertical="center" wrapText="1"/>
    </xf>
    <xf numFmtId="3" fontId="5" fillId="4" borderId="6" xfId="1" applyNumberFormat="1" applyFont="1" applyFill="1" applyBorder="1" applyAlignment="1" applyProtection="1">
      <alignment horizontal="left" vertical="center" wrapText="1"/>
    </xf>
    <xf numFmtId="3" fontId="3" fillId="3" borderId="2" xfId="0" applyNumberFormat="1" applyFont="1" applyFill="1" applyBorder="1" applyAlignment="1">
      <alignment horizontal="left" vertical="center" wrapText="1"/>
    </xf>
    <xf numFmtId="3" fontId="3" fillId="3" borderId="27" xfId="0" applyNumberFormat="1" applyFont="1" applyFill="1" applyBorder="1" applyAlignment="1">
      <alignment horizontal="left" vertical="center" wrapText="1"/>
    </xf>
    <xf numFmtId="164" fontId="6" fillId="5" borderId="28" xfId="0" applyNumberFormat="1" applyFont="1" applyFill="1" applyBorder="1" applyAlignment="1">
      <alignment horizontal="left" vertical="center" wrapText="1"/>
    </xf>
    <xf numFmtId="0" fontId="4" fillId="3" borderId="29" xfId="0" applyFont="1" applyFill="1" applyBorder="1" applyAlignment="1">
      <alignment horizontal="left" vertical="center" wrapText="1"/>
    </xf>
    <xf numFmtId="0" fontId="5" fillId="4" borderId="30" xfId="0" applyFont="1" applyFill="1" applyBorder="1" applyAlignment="1">
      <alignment horizontal="left" vertical="center" wrapText="1"/>
    </xf>
    <xf numFmtId="3" fontId="3" fillId="3" borderId="29" xfId="0" applyNumberFormat="1" applyFont="1" applyFill="1" applyBorder="1" applyAlignment="1">
      <alignment horizontal="left" vertical="center" wrapText="1"/>
    </xf>
    <xf numFmtId="0" fontId="3" fillId="3" borderId="25" xfId="0" applyFont="1" applyFill="1" applyBorder="1" applyAlignment="1">
      <alignment horizontal="left" vertical="center" wrapText="1"/>
    </xf>
    <xf numFmtId="167" fontId="6" fillId="3" borderId="17" xfId="0" applyNumberFormat="1" applyFont="1" applyFill="1" applyBorder="1" applyAlignment="1">
      <alignment vertical="center"/>
    </xf>
    <xf numFmtId="167" fontId="3" fillId="0" borderId="11" xfId="0" applyNumberFormat="1" applyFont="1" applyBorder="1" applyAlignment="1">
      <alignment horizontal="center" vertical="center" wrapText="1"/>
    </xf>
    <xf numFmtId="167" fontId="6" fillId="5" borderId="11" xfId="0" applyNumberFormat="1" applyFont="1" applyFill="1" applyBorder="1" applyAlignment="1">
      <alignment horizontal="center" vertical="center" wrapText="1"/>
    </xf>
    <xf numFmtId="167" fontId="3" fillId="5" borderId="11" xfId="0" applyNumberFormat="1" applyFont="1" applyFill="1" applyBorder="1" applyAlignment="1">
      <alignment horizontal="center" vertical="center" wrapText="1"/>
    </xf>
    <xf numFmtId="167" fontId="5" fillId="0" borderId="0" xfId="0" applyNumberFormat="1" applyFont="1" applyAlignment="1">
      <alignment horizontal="center" vertical="center"/>
    </xf>
    <xf numFmtId="167" fontId="5" fillId="0" borderId="0" xfId="0" applyNumberFormat="1" applyFont="1" applyAlignment="1">
      <alignment vertical="center"/>
    </xf>
    <xf numFmtId="167" fontId="3" fillId="3" borderId="11" xfId="0" applyNumberFormat="1" applyFont="1" applyFill="1" applyBorder="1" applyAlignment="1">
      <alignment vertical="center"/>
    </xf>
    <xf numFmtId="167" fontId="6" fillId="5" borderId="10" xfId="0" applyNumberFormat="1" applyFont="1" applyFill="1" applyBorder="1" applyAlignment="1">
      <alignment horizontal="center" vertical="center" wrapText="1"/>
    </xf>
    <xf numFmtId="167" fontId="3" fillId="3" borderId="17" xfId="0" applyNumberFormat="1" applyFont="1" applyFill="1" applyBorder="1" applyAlignment="1">
      <alignment vertical="center"/>
    </xf>
    <xf numFmtId="167" fontId="6" fillId="0" borderId="0" xfId="0" applyNumberFormat="1" applyFont="1" applyAlignment="1">
      <alignment horizontal="center" vertical="center" wrapText="1"/>
    </xf>
    <xf numFmtId="167" fontId="3" fillId="5" borderId="23" xfId="0" applyNumberFormat="1" applyFont="1" applyFill="1" applyBorder="1" applyAlignment="1">
      <alignment horizontal="center" vertical="center" wrapText="1"/>
    </xf>
    <xf numFmtId="167" fontId="3" fillId="5" borderId="18" xfId="0" applyNumberFormat="1" applyFont="1" applyFill="1" applyBorder="1" applyAlignment="1">
      <alignment horizontal="left" vertical="center" wrapText="1"/>
    </xf>
    <xf numFmtId="167" fontId="7" fillId="4" borderId="11" xfId="1" applyNumberFormat="1" applyFont="1" applyFill="1" applyBorder="1" applyAlignment="1" applyProtection="1">
      <alignment horizontal="center" vertical="center" wrapText="1"/>
    </xf>
    <xf numFmtId="167" fontId="5" fillId="0" borderId="0" xfId="0" applyNumberFormat="1" applyFont="1" applyAlignment="1" applyProtection="1">
      <alignment horizontal="center"/>
      <protection locked="0"/>
    </xf>
    <xf numFmtId="167" fontId="5" fillId="0" borderId="0" xfId="0" applyNumberFormat="1" applyFont="1" applyProtection="1">
      <protection locked="0"/>
    </xf>
    <xf numFmtId="167" fontId="6" fillId="0" borderId="0" xfId="0" applyNumberFormat="1" applyFont="1" applyAlignment="1" applyProtection="1">
      <alignment horizontal="center" vertical="center" wrapText="1"/>
      <protection locked="0"/>
    </xf>
    <xf numFmtId="167" fontId="7" fillId="4" borderId="11" xfId="1" applyNumberFormat="1" applyFont="1" applyFill="1" applyBorder="1" applyAlignment="1" applyProtection="1">
      <alignment horizontal="center" vertical="center" wrapText="1"/>
      <protection locked="0"/>
    </xf>
    <xf numFmtId="167" fontId="7" fillId="4" borderId="11" xfId="1" applyNumberFormat="1" applyFont="1" applyFill="1" applyBorder="1" applyAlignment="1" applyProtection="1">
      <alignment vertical="center" wrapText="1"/>
      <protection locked="0"/>
    </xf>
    <xf numFmtId="167" fontId="7" fillId="3" borderId="0" xfId="0" applyNumberFormat="1" applyFont="1" applyFill="1" applyAlignment="1">
      <alignment horizontal="center" vertical="center" wrapText="1"/>
    </xf>
    <xf numFmtId="167" fontId="5" fillId="4" borderId="11" xfId="0" applyNumberFormat="1" applyFont="1" applyFill="1" applyBorder="1" applyAlignment="1" applyProtection="1">
      <alignment wrapText="1"/>
      <protection locked="0"/>
    </xf>
    <xf numFmtId="167" fontId="5" fillId="4" borderId="10" xfId="0" applyNumberFormat="1" applyFont="1" applyFill="1" applyBorder="1" applyAlignment="1" applyProtection="1">
      <alignment wrapText="1"/>
      <protection locked="0"/>
    </xf>
    <xf numFmtId="167" fontId="7" fillId="3" borderId="14" xfId="1" applyNumberFormat="1" applyFont="1" applyFill="1" applyBorder="1" applyAlignment="1" applyProtection="1">
      <alignment vertical="center" wrapText="1"/>
      <protection locked="0"/>
    </xf>
    <xf numFmtId="167" fontId="7" fillId="3" borderId="15" xfId="1" applyNumberFormat="1" applyFont="1" applyFill="1" applyBorder="1" applyAlignment="1" applyProtection="1">
      <alignment vertical="center" wrapText="1"/>
      <protection locked="0"/>
    </xf>
    <xf numFmtId="167" fontId="7" fillId="3" borderId="15" xfId="1" applyNumberFormat="1" applyFont="1" applyFill="1" applyBorder="1" applyAlignment="1" applyProtection="1">
      <alignment horizontal="center" vertical="center" wrapText="1"/>
      <protection locked="0"/>
    </xf>
    <xf numFmtId="167" fontId="7" fillId="3" borderId="15" xfId="0" applyNumberFormat="1" applyFont="1" applyFill="1" applyBorder="1" applyAlignment="1">
      <alignment horizontal="center" vertical="center" wrapText="1"/>
    </xf>
    <xf numFmtId="167" fontId="8" fillId="3" borderId="11" xfId="0" applyNumberFormat="1" applyFont="1" applyFill="1" applyBorder="1" applyAlignment="1">
      <alignment horizontal="center" vertical="center" wrapText="1"/>
    </xf>
    <xf numFmtId="167" fontId="5" fillId="3" borderId="5" xfId="0" applyNumberFormat="1" applyFont="1" applyFill="1" applyBorder="1" applyAlignment="1" applyProtection="1">
      <alignment wrapText="1"/>
      <protection locked="0"/>
    </xf>
    <xf numFmtId="0" fontId="6" fillId="0" borderId="0" xfId="0" applyFont="1" applyAlignment="1">
      <alignment horizontal="center" vertical="center" wrapText="1"/>
    </xf>
    <xf numFmtId="0" fontId="6" fillId="4" borderId="26" xfId="0" applyFont="1" applyFill="1" applyBorder="1" applyAlignment="1">
      <alignment horizontal="left" vertical="center" wrapText="1"/>
    </xf>
    <xf numFmtId="0" fontId="3" fillId="3"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6"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6" fillId="4" borderId="28" xfId="0" applyFont="1" applyFill="1" applyBorder="1" applyAlignment="1">
      <alignment horizontal="left" vertical="center" wrapText="1"/>
    </xf>
    <xf numFmtId="3"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0" fontId="5" fillId="5" borderId="0" xfId="0" applyFont="1" applyFill="1" applyAlignment="1">
      <alignment horizontal="left" vertical="center" wrapText="1"/>
    </xf>
    <xf numFmtId="0" fontId="3" fillId="3" borderId="8"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7" xfId="0" applyFont="1" applyFill="1" applyBorder="1" applyAlignment="1">
      <alignment horizontal="left" vertical="center" wrapText="1"/>
    </xf>
    <xf numFmtId="3" fontId="3" fillId="3" borderId="11" xfId="0" applyNumberFormat="1" applyFont="1" applyFill="1" applyBorder="1" applyAlignment="1">
      <alignment horizontal="center" vertical="center"/>
    </xf>
    <xf numFmtId="0" fontId="4" fillId="3" borderId="11" xfId="0" applyFont="1" applyFill="1" applyBorder="1" applyAlignment="1">
      <alignment horizontal="center" vertical="center"/>
    </xf>
    <xf numFmtId="3" fontId="3" fillId="3" borderId="21" xfId="0" applyNumberFormat="1" applyFont="1" applyFill="1" applyBorder="1" applyAlignment="1">
      <alignment horizontal="center" vertical="center" wrapText="1"/>
    </xf>
    <xf numFmtId="3" fontId="3" fillId="3" borderId="22" xfId="0" applyNumberFormat="1"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14" fontId="3" fillId="3" borderId="17" xfId="1" applyNumberFormat="1" applyFont="1" applyFill="1" applyBorder="1" applyAlignment="1" applyProtection="1">
      <alignment horizontal="center" vertical="center" wrapText="1"/>
    </xf>
    <xf numFmtId="3" fontId="3" fillId="3" borderId="19" xfId="0" applyNumberFormat="1" applyFont="1" applyFill="1" applyBorder="1" applyAlignment="1">
      <alignment horizontal="center" vertical="center"/>
    </xf>
    <xf numFmtId="3" fontId="3" fillId="3" borderId="17" xfId="0" applyNumberFormat="1" applyFont="1" applyFill="1" applyBorder="1" applyAlignment="1">
      <alignment horizontal="center" vertical="center"/>
    </xf>
    <xf numFmtId="0" fontId="12" fillId="0" borderId="20" xfId="0" applyFont="1" applyBorder="1" applyAlignment="1">
      <alignment horizontal="center" vertical="center" wrapText="1"/>
    </xf>
    <xf numFmtId="0" fontId="12" fillId="0" borderId="0" xfId="0" applyFont="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3" fontId="3" fillId="3" borderId="12" xfId="0" applyNumberFormat="1" applyFont="1" applyFill="1" applyBorder="1" applyAlignment="1">
      <alignment horizontal="center" vertical="center"/>
    </xf>
    <xf numFmtId="3" fontId="3" fillId="3" borderId="13" xfId="0" applyNumberFormat="1" applyFont="1" applyFill="1" applyBorder="1" applyAlignment="1">
      <alignment horizontal="center" vertical="center"/>
    </xf>
    <xf numFmtId="0" fontId="11" fillId="5" borderId="19"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18"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1" fillId="5" borderId="13" xfId="0" applyFont="1" applyFill="1" applyBorder="1" applyAlignment="1">
      <alignment horizontal="center" vertical="center" wrapText="1"/>
    </xf>
    <xf numFmtId="170" fontId="7" fillId="4" borderId="11" xfId="1" applyNumberFormat="1" applyFont="1" applyFill="1" applyBorder="1" applyAlignment="1" applyProtection="1">
      <alignment horizontal="center" vertical="center" wrapText="1"/>
    </xf>
  </cellXfs>
  <cellStyles count="3">
    <cellStyle name="Currency" xfId="2" builtinId="4"/>
    <cellStyle name="Normal" xfId="0" builtinId="0"/>
    <cellStyle name="Note" xfId="1" builtinId="10"/>
  </cellStyles>
  <dxfs count="118">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fill>
        <patternFill patternType="solid">
          <fgColor indexed="64"/>
          <bgColor theme="7"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fill>
        <patternFill patternType="solid">
          <fgColor indexed="64"/>
          <bgColor theme="7"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Arial"/>
        <family val="2"/>
        <scheme val="none"/>
      </font>
      <numFmt numFmtId="167" formatCode="_([$SAR]\ * #,##0.00_);_([$SAR]\ * \(#,##0.00\);_([$SAR]\ * &quot;-&quot;??_);_(@_)"/>
      <fill>
        <patternFill patternType="solid">
          <fgColor indexed="64"/>
          <bgColor theme="9"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numFmt numFmtId="0" formatCode="General"/>
      <fill>
        <patternFill patternType="solid">
          <fgColor indexed="64"/>
          <bgColor theme="7"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1"/>
        <color auto="1"/>
        <name val="Arial"/>
        <family val="2"/>
        <scheme val="none"/>
      </font>
      <fill>
        <patternFill patternType="solid">
          <fgColor indexed="64"/>
          <bgColor theme="2" tint="-9.9978637043366805E-2"/>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rgb="FF000000"/>
        <name val="Arial"/>
        <family val="2"/>
        <scheme val="none"/>
      </font>
      <numFmt numFmtId="0" formatCode="General"/>
      <fill>
        <patternFill patternType="solid">
          <fgColor indexed="64"/>
          <bgColor theme="7"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numFmt numFmtId="164" formatCode="&quot;£&quot;#,##0"/>
      <fill>
        <patternFill patternType="solid">
          <fgColor indexed="64"/>
          <bgColor theme="7"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fill>
        <patternFill patternType="solid">
          <fgColor indexed="64"/>
          <bgColor theme="7"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left" vertical="center" textRotation="0" wrapText="0" indent="0" justifyLastLine="0" shrinkToFit="0" readingOrder="0"/>
      <protection locked="1" hidden="0"/>
    </dxf>
    <dxf>
      <border outline="0">
        <left style="thin">
          <color indexed="64"/>
        </left>
        <right style="thin">
          <color indexed="64"/>
        </right>
        <top style="thin">
          <color indexed="64"/>
        </top>
      </border>
    </dxf>
    <dxf>
      <font>
        <strike val="0"/>
        <outline val="0"/>
        <shadow val="0"/>
        <u val="none"/>
        <vertAlign val="baseline"/>
        <sz val="11"/>
        <name val="Arial"/>
        <family val="2"/>
        <scheme val="none"/>
      </font>
      <numFmt numFmtId="3" formatCode="#,##0"/>
      <alignment vertical="center" textRotation="0" indent="0" justifyLastLine="0" shrinkToFit="0" readingOrder="0"/>
      <protection locked="1" hidden="0"/>
    </dxf>
    <dxf>
      <font>
        <b/>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11"/>
        <name val="Arial"/>
        <family val="2"/>
        <scheme val="none"/>
      </font>
      <numFmt numFmtId="167" formatCode="_([$SAR]\ * #,##0.00_);_([$SAR]\ * \(#,##0.00\);_([$SAR]\ * &quot;-&quot;??_);_(@_)"/>
      <fill>
        <patternFill patternType="solid">
          <fgColor indexed="64"/>
          <bgColor theme="7" tint="0.79998168889431442"/>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rgb="FF000000"/>
        <name val="Arial"/>
        <family val="2"/>
        <scheme val="none"/>
      </font>
      <numFmt numFmtId="167" formatCode="_([$SAR]\ * #,##0.00_);_([$SAR]\ * \(#,##0.00\);_([$SAR]\ * &quot;-&quot;??_);_(@_)"/>
      <fill>
        <patternFill patternType="solid">
          <fgColor indexed="64"/>
          <bgColor theme="7" tint="0.79998168889431442"/>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Arial"/>
        <family val="2"/>
        <scheme val="none"/>
      </font>
      <numFmt numFmtId="167" formatCode="_([$SAR]\ * #,##0.00_);_([$SAR]\ * \(#,##0.00\);_([$SAR]\ * &quot;-&quot;??_);_(@_)"/>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67" formatCode="_([$SAR]\ * #,##0.00_);_([$SAR]\ * \(#,##0.00\);_([$SAR]\ * &quot;-&quot;??_);_(@_)"/>
      <fill>
        <patternFill patternType="solid">
          <fgColor indexed="64"/>
          <bgColor theme="9"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numFmt numFmtId="167" formatCode="_([$SAR]\ * #,##0.00_);_([$SAR]\ * \(#,##0.00\);_([$SAR]\ * &quot;-&quot;??_);_(@_)"/>
      <fill>
        <patternFill patternType="solid">
          <fgColor indexed="64"/>
          <bgColor theme="0" tint="-0.249977111117893"/>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numFmt numFmtId="167" formatCode="_([$SAR]\ * #,##0.00_);_([$SAR]\ * \(#,##0.00\);_([$SAR]\ * &quot;-&quot;??_);_(@_)"/>
      <fill>
        <patternFill patternType="solid">
          <fgColor indexed="64"/>
          <bgColor theme="0" tint="-0.249977111117893"/>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numFmt numFmtId="167" formatCode="_([$SAR]\ * #,##0.00_);_([$SAR]\ * \(#,##0.00\);_([$SAR]\ * &quot;-&quot;??_);_(@_)"/>
      <fill>
        <patternFill patternType="solid">
          <fgColor indexed="64"/>
          <bgColor theme="0" tint="-0.249977111117893"/>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numFmt numFmtId="167" formatCode="_([$SAR]\ * #,##0.00_);_([$SAR]\ * \(#,##0.00\);_([$SAR]\ * &quot;-&quot;??_);_(@_)"/>
      <fill>
        <patternFill patternType="solid">
          <fgColor indexed="64"/>
          <bgColor theme="0" tint="-0.249977111117893"/>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numFmt numFmtId="167" formatCode="_([$SAR]\ * #,##0.00_);_([$SAR]\ * \(#,##0.00\);_([$SAR]\ * &quot;-&quot;??_);_(@_)"/>
      <fill>
        <patternFill patternType="solid">
          <fgColor indexed="64"/>
          <bgColor theme="7" tint="0.79998168889431442"/>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Arial"/>
        <family val="2"/>
        <scheme val="none"/>
      </font>
      <numFmt numFmtId="167" formatCode="_([$SAR]\ * #,##0.00_);_([$SAR]\ * \(#,##0.00\);_([$SAR]\ * &quot;-&quot;??_);_(@_)"/>
      <fill>
        <patternFill patternType="solid">
          <fgColor indexed="64"/>
          <bgColor theme="7" tint="0.79998168889431442"/>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Arial"/>
        <family val="2"/>
        <scheme val="none"/>
      </font>
      <numFmt numFmtId="167" formatCode="_([$SAR]\ * #,##0.00_);_([$SAR]\ * \(#,##0.00\);_([$SAR]\ * &quot;-&quot;??_);_(@_)"/>
      <fill>
        <patternFill patternType="solid">
          <fgColor indexed="64"/>
          <bgColor theme="7" tint="0.79998168889431442"/>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rgb="FF000000"/>
        <name val="Arial"/>
        <family val="2"/>
        <scheme val="none"/>
      </font>
      <numFmt numFmtId="167" formatCode="_([$SAR]\ * #,##0.00_);_([$SAR]\ * \(#,##0.00\);_([$SAR]\ * &quot;-&quot;??_);_(@_)"/>
      <fill>
        <patternFill patternType="solid">
          <fgColor indexed="64"/>
          <bgColor theme="7" tint="0.79998168889431442"/>
        </patternFill>
      </fill>
      <alignment horizontal="general" vertical="center" textRotation="0" wrapText="1" indent="0" justifyLastLine="0" shrinkToFit="0" readingOrder="0"/>
      <protection locked="0" hidden="0"/>
    </dxf>
    <dxf>
      <border outline="0">
        <left style="thin">
          <color indexed="64"/>
        </left>
        <right style="thin">
          <color indexed="64"/>
        </right>
        <bottom style="thin">
          <color indexed="64"/>
        </bottom>
      </border>
    </dxf>
    <dxf>
      <font>
        <strike val="0"/>
        <outline val="0"/>
        <shadow val="0"/>
        <u val="none"/>
        <vertAlign val="baseline"/>
        <sz val="11"/>
        <name val="Arial"/>
        <family val="2"/>
        <scheme val="none"/>
      </font>
      <numFmt numFmtId="167" formatCode="_([$SAR]\ * #,##0.00_);_([$SAR]\ * \(#,##0.00\);_([$SAR]\ * &quot;-&quot;??_);_(@_)"/>
      <protection locked="0" hidden="0"/>
    </dxf>
    <dxf>
      <font>
        <b/>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Open Sans"/>
        <family val="2"/>
        <scheme val="none"/>
      </font>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rgb="FF000000"/>
        <name val="Open Sans"/>
        <family val="2"/>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1"/>
        <name val="Arial"/>
        <family val="2"/>
        <scheme val="none"/>
      </font>
      <protection locked="0" hidden="0"/>
    </dxf>
    <dxf>
      <font>
        <b val="0"/>
        <i val="0"/>
        <strike val="0"/>
        <condense val="0"/>
        <extend val="0"/>
        <outline val="0"/>
        <shadow val="0"/>
        <u val="none"/>
        <vertAlign val="baseline"/>
        <sz val="10"/>
        <color rgb="FF000000"/>
        <name val="Open Sans"/>
        <family val="2"/>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1"/>
        <name val="Arial"/>
        <family val="2"/>
        <scheme val="none"/>
      </font>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Open Sans"/>
        <family val="2"/>
        <scheme val="none"/>
      </font>
      <numFmt numFmtId="164" formatCode="&quot;£&quot;#,##0"/>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numFmt numFmtId="167" formatCode="_([$SAR]\ * #,##0.00_);_([$SAR]\ * \(#,##0.00\);_([$SAR]\ * &quot;-&quot;??_);_(@_)"/>
      <fill>
        <patternFill patternType="solid">
          <fgColor indexed="64"/>
          <bgColor theme="9" tint="0.79998168889431442"/>
        </patternFill>
      </fill>
      <alignment horizontal="center" vertical="center" textRotation="0" wrapText="1" indent="0" justifyLastLine="0" shrinkToFit="0" readingOrder="0"/>
      <border>
        <left style="thin">
          <color indexed="64"/>
        </left>
      </border>
      <protection locked="1" hidden="0"/>
    </dxf>
    <dxf>
      <font>
        <b/>
        <i val="0"/>
        <strike val="0"/>
        <condense val="0"/>
        <extend val="0"/>
        <outline val="0"/>
        <shadow val="0"/>
        <u val="none"/>
        <vertAlign val="baseline"/>
        <sz val="10"/>
        <color rgb="FF000000"/>
        <name val="Open Sans"/>
        <family val="2"/>
        <scheme val="none"/>
      </font>
      <numFmt numFmtId="0" formatCode="General"/>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rgb="FF000000"/>
        <name val="Arial"/>
        <family val="2"/>
        <scheme val="none"/>
      </font>
      <numFmt numFmtId="2" formatCode="0.00"/>
      <fill>
        <patternFill patternType="solid">
          <fgColor indexed="64"/>
          <bgColor theme="7"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rgb="FF000000"/>
        <name val="Open Sans"/>
        <family val="2"/>
        <scheme val="none"/>
      </font>
      <numFmt numFmtId="19" formatCode="dd/mm/yyyy"/>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rgb="FF000000"/>
        <name val="Arial"/>
        <family val="2"/>
        <scheme val="none"/>
      </font>
      <numFmt numFmtId="19" formatCode="dd/mm/yyyy"/>
      <fill>
        <patternFill patternType="solid">
          <fgColor indexed="64"/>
          <bgColor theme="7" tint="0.79998168889431442"/>
        </patternFill>
      </fill>
      <alignment horizontal="center"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0"/>
        <color rgb="FF000000"/>
        <name val="Open Sans"/>
        <family val="2"/>
        <scheme val="none"/>
      </font>
      <numFmt numFmtId="19" formatCode="dd/mm/yyyy"/>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rgb="FF000000"/>
        <name val="Arial"/>
        <family val="2"/>
        <scheme val="none"/>
      </font>
      <numFmt numFmtId="19" formatCode="dd/mm/yyyy"/>
      <fill>
        <patternFill patternType="solid">
          <fgColor indexed="64"/>
          <bgColor theme="7" tint="0.79998168889431442"/>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rgb="FF000000"/>
        <name val="Open Sans"/>
        <family val="2"/>
        <scheme val="none"/>
      </font>
      <numFmt numFmtId="2" formatCode="0.0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1"/>
        <name val="Arial"/>
        <family val="2"/>
        <scheme val="none"/>
      </font>
      <protection locked="0" hidden="0"/>
    </dxf>
    <dxf>
      <font>
        <b val="0"/>
        <i val="0"/>
        <strike val="0"/>
        <condense val="0"/>
        <extend val="0"/>
        <outline val="0"/>
        <shadow val="0"/>
        <u val="none"/>
        <vertAlign val="baseline"/>
        <sz val="10"/>
        <color rgb="FF000000"/>
        <name val="Open Sans"/>
        <family val="2"/>
        <scheme val="none"/>
      </font>
      <numFmt numFmtId="164" formatCode="&quot;£&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1"/>
        <name val="Arial"/>
        <family val="2"/>
        <scheme val="none"/>
      </font>
      <protection locked="0" hidden="0"/>
    </dxf>
    <dxf>
      <font>
        <b val="0"/>
        <i val="0"/>
        <strike val="0"/>
        <condense val="0"/>
        <extend val="0"/>
        <outline val="0"/>
        <shadow val="0"/>
        <u val="none"/>
        <vertAlign val="baseline"/>
        <sz val="10"/>
        <color rgb="FF000000"/>
        <name val="Open Sans"/>
        <family val="2"/>
        <scheme val="none"/>
      </font>
      <numFmt numFmtId="164" formatCode="&quot;£&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1"/>
        <name val="Arial"/>
        <family val="2"/>
        <scheme val="none"/>
      </font>
      <protection locked="0" hidden="0"/>
    </dxf>
    <dxf>
      <font>
        <b val="0"/>
        <i val="0"/>
        <strike val="0"/>
        <condense val="0"/>
        <extend val="0"/>
        <outline val="0"/>
        <shadow val="0"/>
        <u val="none"/>
        <vertAlign val="baseline"/>
        <sz val="10"/>
        <color rgb="FF000000"/>
        <name val="Open Sans"/>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1"/>
        <name val="Arial"/>
        <family val="2"/>
        <scheme val="none"/>
      </font>
      <protection locked="0" hidden="0"/>
    </dxf>
    <dxf>
      <font>
        <b val="0"/>
        <i val="0"/>
        <strike val="0"/>
        <condense val="0"/>
        <extend val="0"/>
        <outline val="0"/>
        <shadow val="0"/>
        <u val="none"/>
        <vertAlign val="baseline"/>
        <sz val="10"/>
        <color theme="1"/>
        <name val="Open Sans"/>
        <family val="2"/>
        <scheme val="none"/>
      </font>
      <fill>
        <patternFill patternType="solid">
          <fgColor indexed="64"/>
          <bgColor theme="7" tint="0.79998168889431442"/>
        </patternFill>
      </fill>
      <alignment horizontal="general"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general" vertical="center" textRotation="0" wrapText="0" indent="0" justifyLastLine="0" shrinkToFit="0" readingOrder="0"/>
      <protection locked="0" hidden="0"/>
    </dxf>
    <dxf>
      <border outline="0">
        <top style="thin">
          <color indexed="64"/>
        </top>
      </border>
    </dxf>
    <dxf>
      <border outline="0">
        <left style="thin">
          <color indexed="64"/>
        </left>
        <right style="thin">
          <color indexed="64"/>
        </right>
        <top style="thin">
          <color indexed="64"/>
        </top>
      </border>
    </dxf>
    <dxf>
      <font>
        <strike val="0"/>
        <outline val="0"/>
        <shadow val="0"/>
        <u val="none"/>
        <vertAlign val="baseline"/>
        <sz val="11"/>
        <name val="Arial"/>
        <family val="2"/>
        <scheme val="none"/>
      </font>
      <numFmt numFmtId="3" formatCode="#,##0"/>
      <protection locked="0" hidden="0"/>
    </dxf>
    <dxf>
      <border>
        <bottom style="thin">
          <color indexed="64"/>
        </bottom>
      </border>
    </dxf>
    <dxf>
      <font>
        <b/>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fill>
        <patternFill patternType="solid">
          <fgColor indexed="64"/>
          <bgColor theme="7"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fill>
        <patternFill patternType="solid">
          <fgColor indexed="64"/>
          <bgColor theme="7"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Arial"/>
        <family val="2"/>
        <scheme val="none"/>
      </font>
      <numFmt numFmtId="167" formatCode="_([$SAR]\ * #,##0.00_);_([$SAR]\ * \(#,##0.00\);_([$SAR]\ * &quot;-&quot;??_);_(@_)"/>
      <fill>
        <patternFill patternType="solid">
          <fgColor indexed="64"/>
          <bgColor theme="9"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numFmt numFmtId="0" formatCode="General"/>
      <fill>
        <patternFill patternType="solid">
          <fgColor indexed="64"/>
          <bgColor theme="7"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1"/>
        <color auto="1"/>
        <name val="Arial"/>
        <family val="2"/>
        <scheme val="none"/>
      </font>
      <fill>
        <patternFill patternType="solid">
          <fgColor indexed="64"/>
          <bgColor theme="2" tint="-9.9978637043366805E-2"/>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rgb="FF000000"/>
        <name val="Arial"/>
        <family val="2"/>
        <scheme val="none"/>
      </font>
      <numFmt numFmtId="0" formatCode="General"/>
      <fill>
        <patternFill patternType="solid">
          <fgColor indexed="64"/>
          <bgColor theme="7"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numFmt numFmtId="164" formatCode="&quot;£&quot;#,##0"/>
      <fill>
        <patternFill patternType="solid">
          <fgColor indexed="64"/>
          <bgColor theme="7"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fill>
        <patternFill patternType="solid">
          <fgColor indexed="64"/>
          <bgColor theme="7"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left" vertical="center" textRotation="0" wrapText="0" indent="0" justifyLastLine="0" shrinkToFit="0" readingOrder="0"/>
      <protection locked="1" hidden="0"/>
    </dxf>
    <dxf>
      <border outline="0">
        <left style="thin">
          <color indexed="64"/>
        </left>
        <right style="thin">
          <color indexed="64"/>
        </right>
        <top style="thin">
          <color indexed="64"/>
        </top>
      </border>
    </dxf>
    <dxf>
      <font>
        <strike val="0"/>
        <outline val="0"/>
        <shadow val="0"/>
        <u val="none"/>
        <vertAlign val="baseline"/>
        <sz val="11"/>
        <name val="Arial"/>
        <family val="2"/>
        <scheme val="none"/>
      </font>
      <numFmt numFmtId="3" formatCode="#,##0"/>
      <alignment vertical="center" textRotation="0" indent="0" justifyLastLine="0" shrinkToFit="0" readingOrder="0"/>
      <protection locked="1" hidden="0"/>
    </dxf>
    <dxf>
      <font>
        <b/>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11"/>
        <name val="Arial"/>
        <family val="2"/>
        <scheme val="none"/>
      </font>
      <fill>
        <patternFill patternType="solid">
          <fgColor indexed="64"/>
          <bgColor theme="7" tint="0.79998168889431442"/>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fill>
        <patternFill patternType="solid">
          <fgColor indexed="64"/>
          <bgColor theme="7"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fill>
        <patternFill patternType="solid">
          <fgColor indexed="64"/>
          <bgColor theme="7"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Arial"/>
        <family val="2"/>
        <scheme val="none"/>
      </font>
      <numFmt numFmtId="167" formatCode="_([$SAR]\ * #,##0.00_);_([$SAR]\ * \(#,##0.00\);_([$SAR]\ * &quot;-&quot;??_);_(@_)"/>
      <fill>
        <patternFill patternType="solid">
          <fgColor indexed="64"/>
          <bgColor theme="9"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numFmt numFmtId="164" formatCode="&quot;£&quot;#,##0"/>
      <fill>
        <patternFill patternType="solid">
          <fgColor indexed="64"/>
          <bgColor theme="0" tint="-0.249977111117893"/>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numFmt numFmtId="164" formatCode="&quot;£&quot;#,##0"/>
      <fill>
        <patternFill patternType="solid">
          <fgColor indexed="64"/>
          <bgColor theme="0" tint="-0.249977111117893"/>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numFmt numFmtId="164" formatCode="&quot;£&quot;#,##0"/>
      <fill>
        <patternFill patternType="solid">
          <fgColor indexed="64"/>
          <bgColor theme="0" tint="-0.249977111117893"/>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numFmt numFmtId="164" formatCode="&quot;£&quot;#,##0"/>
      <fill>
        <patternFill patternType="solid">
          <fgColor indexed="64"/>
          <bgColor theme="0" tint="-0.249977111117893"/>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numFmt numFmtId="1" formatCode="0"/>
      <fill>
        <patternFill patternType="solid">
          <fgColor indexed="64"/>
          <bgColor theme="7"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numFmt numFmtId="164" formatCode="&quot;£&quot;#,##0"/>
      <fill>
        <patternFill patternType="solid">
          <fgColor indexed="64"/>
          <bgColor theme="7"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fill>
        <patternFill patternType="solid">
          <fgColor indexed="64"/>
          <bgColor theme="7" tint="0.79998168889431442"/>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fill>
        <patternFill patternType="solid">
          <fgColor indexed="64"/>
          <bgColor theme="7" tint="0.79998168889431442"/>
        </patternFill>
      </fill>
      <alignment horizontal="general" vertical="center" textRotation="0" wrapText="1" indent="0" justifyLastLine="0" shrinkToFit="0" readingOrder="0"/>
      <protection locked="1" hidden="0"/>
    </dxf>
    <dxf>
      <border outline="0">
        <left style="thin">
          <color indexed="64"/>
        </left>
        <right style="thin">
          <color indexed="64"/>
        </right>
        <bottom style="thin">
          <color indexed="64"/>
        </bottom>
      </border>
    </dxf>
    <dxf>
      <font>
        <strike val="0"/>
        <outline val="0"/>
        <shadow val="0"/>
        <u val="none"/>
        <vertAlign val="baseline"/>
        <sz val="11"/>
        <name val="Arial"/>
        <family val="2"/>
        <scheme val="none"/>
      </font>
      <numFmt numFmtId="3" formatCode="#,##0"/>
      <alignment vertical="center" textRotation="0" indent="0" justifyLastLine="0" shrinkToFit="0" readingOrder="0"/>
      <protection locked="1" hidden="0"/>
    </dxf>
    <dxf>
      <font>
        <b/>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Open Sans"/>
        <family val="2"/>
        <scheme val="none"/>
      </font>
      <fill>
        <patternFill patternType="solid">
          <fgColor indexed="64"/>
          <bgColor theme="7" tint="0.79998168889431442"/>
        </patternFill>
      </fill>
      <alignment horizontal="general"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rgb="FF000000"/>
        <name val="Open Sans"/>
        <family val="2"/>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1"/>
        <name val="Arial"/>
        <family val="2"/>
        <scheme val="none"/>
      </font>
      <alignment vertical="center" textRotation="0" indent="0" justifyLastLine="0" shrinkToFit="0" readingOrder="0"/>
      <protection locked="1" hidden="0"/>
    </dxf>
    <dxf>
      <font>
        <b val="0"/>
        <i val="0"/>
        <strike val="0"/>
        <condense val="0"/>
        <extend val="0"/>
        <outline val="0"/>
        <shadow val="0"/>
        <u val="none"/>
        <vertAlign val="baseline"/>
        <sz val="10"/>
        <color rgb="FF000000"/>
        <name val="Open Sans"/>
        <family val="2"/>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1"/>
        <name val="Arial"/>
        <family val="2"/>
        <scheme val="none"/>
      </font>
      <alignment vertical="center" textRotation="0" indent="0" justifyLastLine="0" shrinkToFit="0" readingOrder="0"/>
      <protection locked="1" hidden="0"/>
    </dxf>
    <dxf>
      <font>
        <b val="0"/>
        <i val="0"/>
        <strike val="0"/>
        <condense val="0"/>
        <extend val="0"/>
        <outline val="0"/>
        <shadow val="0"/>
        <u val="none"/>
        <vertAlign val="baseline"/>
        <sz val="10"/>
        <color auto="1"/>
        <name val="Open Sans"/>
        <family val="2"/>
        <scheme val="none"/>
      </font>
      <numFmt numFmtId="164" formatCode="&quot;£&quot;#,##0"/>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numFmt numFmtId="167" formatCode="_([$SAR]\ * #,##0.00_);_([$SAR]\ * \(#,##0.00\);_([$SAR]\ * &quot;-&quot;??_);_(@_)"/>
      <fill>
        <patternFill patternType="solid">
          <fgColor indexed="64"/>
          <bgColor theme="9" tint="0.79998168889431442"/>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0"/>
        <color rgb="FF000000"/>
        <name val="Open Sans"/>
        <family val="2"/>
        <scheme val="none"/>
      </font>
      <numFmt numFmtId="0" formatCode="General"/>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rgb="FF000000"/>
        <name val="Arial"/>
        <family val="2"/>
        <scheme val="none"/>
      </font>
      <numFmt numFmtId="2" formatCode="0.00"/>
      <fill>
        <patternFill patternType="solid">
          <fgColor indexed="64"/>
          <bgColor theme="7"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rgb="FF000000"/>
        <name val="Open Sans"/>
        <family val="2"/>
        <scheme val="none"/>
      </font>
      <numFmt numFmtId="19" formatCode="dd/mm/yyyy"/>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rgb="FF000000"/>
        <name val="Arial"/>
        <family val="2"/>
        <scheme val="none"/>
      </font>
      <numFmt numFmtId="19" formatCode="dd/mm/yyyy"/>
      <fill>
        <patternFill patternType="solid">
          <fgColor indexed="64"/>
          <bgColor theme="7"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rgb="FF000000"/>
        <name val="Open Sans"/>
        <family val="2"/>
        <scheme val="none"/>
      </font>
      <numFmt numFmtId="19" formatCode="dd/mm/yyyy"/>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rgb="FF000000"/>
        <name val="Arial"/>
        <family val="2"/>
        <scheme val="none"/>
      </font>
      <numFmt numFmtId="19" formatCode="dd/mm/yyyy"/>
      <fill>
        <patternFill patternType="solid">
          <fgColor indexed="64"/>
          <bgColor theme="7"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rgb="FF000000"/>
        <name val="Open Sans"/>
        <family val="2"/>
        <scheme val="none"/>
      </font>
      <numFmt numFmtId="2" formatCode="0.0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1"/>
        <name val="Arial"/>
        <family val="2"/>
        <scheme val="none"/>
      </font>
      <alignment vertical="center" textRotation="0" indent="0" justifyLastLine="0" shrinkToFit="0" readingOrder="0"/>
      <protection locked="1" hidden="0"/>
    </dxf>
    <dxf>
      <font>
        <b val="0"/>
        <i val="0"/>
        <strike val="0"/>
        <condense val="0"/>
        <extend val="0"/>
        <outline val="0"/>
        <shadow val="0"/>
        <u val="none"/>
        <vertAlign val="baseline"/>
        <sz val="10"/>
        <color rgb="FF000000"/>
        <name val="Open Sans"/>
        <family val="2"/>
        <scheme val="none"/>
      </font>
      <numFmt numFmtId="164" formatCode="&quot;£&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1"/>
        <name val="Arial"/>
        <family val="2"/>
        <scheme val="none"/>
      </font>
      <alignment vertical="center" textRotation="0" indent="0" justifyLastLine="0" shrinkToFit="0" readingOrder="0"/>
      <protection locked="1" hidden="0"/>
    </dxf>
    <dxf>
      <font>
        <b val="0"/>
        <i val="0"/>
        <strike val="0"/>
        <condense val="0"/>
        <extend val="0"/>
        <outline val="0"/>
        <shadow val="0"/>
        <u val="none"/>
        <vertAlign val="baseline"/>
        <sz val="10"/>
        <color rgb="FF000000"/>
        <name val="Open Sans"/>
        <family val="2"/>
        <scheme val="none"/>
      </font>
      <numFmt numFmtId="164" formatCode="&quot;£&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1"/>
        <name val="Arial"/>
        <family val="2"/>
        <scheme val="none"/>
      </font>
      <alignment vertical="center" textRotation="0" indent="0" justifyLastLine="0" shrinkToFit="0" readingOrder="0"/>
      <protection locked="1" hidden="0"/>
    </dxf>
    <dxf>
      <font>
        <b val="0"/>
        <i val="0"/>
        <strike val="0"/>
        <condense val="0"/>
        <extend val="0"/>
        <outline val="0"/>
        <shadow val="0"/>
        <u val="none"/>
        <vertAlign val="baseline"/>
        <sz val="10"/>
        <color rgb="FF000000"/>
        <name val="Open Sans"/>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1"/>
        <name val="Arial"/>
        <family val="2"/>
        <scheme val="none"/>
      </font>
      <alignment vertical="center" textRotation="0" indent="0" justifyLastLine="0" shrinkToFit="0" readingOrder="0"/>
      <protection locked="1" hidden="0"/>
    </dxf>
    <dxf>
      <font>
        <b val="0"/>
        <i val="0"/>
        <strike val="0"/>
        <condense val="0"/>
        <extend val="0"/>
        <outline val="0"/>
        <shadow val="0"/>
        <u val="none"/>
        <vertAlign val="baseline"/>
        <sz val="10"/>
        <color theme="1"/>
        <name val="Open Sans"/>
        <family val="2"/>
        <scheme val="none"/>
      </font>
      <fill>
        <patternFill patternType="solid">
          <fgColor indexed="64"/>
          <bgColor theme="7" tint="0.79998168889431442"/>
        </patternFill>
      </fill>
      <alignment horizontal="general"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general" vertical="center" textRotation="0" wrapText="0" indent="0" justifyLastLine="0" shrinkToFit="0" readingOrder="0"/>
      <protection locked="1" hidden="0"/>
    </dxf>
    <dxf>
      <border outline="0">
        <top style="thin">
          <color indexed="64"/>
        </top>
      </border>
    </dxf>
    <dxf>
      <border outline="0">
        <left style="thin">
          <color indexed="64"/>
        </left>
        <right style="thin">
          <color indexed="64"/>
        </right>
        <top style="thin">
          <color indexed="64"/>
        </top>
      </border>
    </dxf>
    <dxf>
      <font>
        <strike val="0"/>
        <outline val="0"/>
        <shadow val="0"/>
        <u val="none"/>
        <vertAlign val="baseline"/>
        <sz val="11"/>
        <name val="Arial"/>
        <family val="2"/>
        <scheme val="none"/>
      </font>
      <numFmt numFmtId="3" formatCode="#,##0"/>
      <alignment vertical="center" textRotation="0" indent="0" justifyLastLine="0" shrinkToFit="0" readingOrder="0"/>
      <protection locked="1" hidden="0"/>
    </dxf>
    <dxf>
      <border>
        <bottom style="thin">
          <color indexed="64"/>
        </bottom>
      </border>
    </dxf>
    <dxf>
      <font>
        <b/>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1" defaultTableStyle="TableStyleMedium2" defaultPivotStyle="PivotStyleLight16">
    <tableStyle name="Table Style 1" pivot="0" count="0" xr9:uid="{6825132D-E8CC-4A0C-AEEB-69012FD2FF61}"/>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5"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0DC12D0-D322-4579-A75F-D7820E2D6AB0}" name="Table13" displayName="Table13" ref="A8:L13" totalsRowShown="0" headerRowDxfId="117" dataDxfId="115" headerRowBorderDxfId="116" tableBorderDxfId="114" totalsRowBorderDxfId="113">
  <tableColumns count="12">
    <tableColumn id="1" xr3:uid="{A0033C02-F85F-4261-A99C-DCAC32D19F6B}" name="Staff Cost (salaried)" dataDxfId="112" totalsRowDxfId="111"/>
    <tableColumn id="2" xr3:uid="{8A73363B-4205-4E4E-8849-4D1EEBD38DFF}" name="Description" dataDxfId="110" totalsRowDxfId="109"/>
    <tableColumn id="3" xr3:uid="{F07C87A9-45E0-4EC2-B75B-A49E227D3A23}" name="Annual gross amount" dataDxfId="108" totalsRowDxfId="107"/>
    <tableColumn id="4" xr3:uid="{693BFE35-4324-40FE-8D4D-2BFAE1A402F3}" name="Annual employer on-costs (e.g. pension, NI, holiday)" dataDxfId="106" totalsRowDxfId="105"/>
    <tableColumn id="5" xr3:uid="{7824B0BB-6EA0-4B1D-9D3C-BA1576978E88}" name="Non-resident Fellow" dataDxfId="104" totalsRowDxfId="103"/>
    <tableColumn id="6" xr3:uid="{82D13489-2F48-40CB-BB83-50A465A5733D}" name="Fellowship start date" dataDxfId="102" totalsRowDxfId="101" dataCellStyle="Note"/>
    <tableColumn id="7" xr3:uid="{F65B11CF-D95B-419D-947F-159211BC5DC4}" name="Fellowship  end date" dataDxfId="100" totalsRowDxfId="99" dataCellStyle="Note"/>
    <tableColumn id="8" xr3:uid="{9C06A914-00A9-4B43-8445-D189110B700B}" name="Length of fellowship (years)" dataDxfId="98" totalsRowDxfId="97" dataCellStyle="Note">
      <calculatedColumnFormula>(YEARFRAC(F9,G9))</calculatedColumnFormula>
    </tableColumn>
    <tableColumn id="9" xr3:uid="{895B39FC-0672-41E6-B53D-D8881B278116}" name="Cost to project" dataDxfId="96" totalsRowDxfId="95">
      <calculatedColumnFormula>(YEARFRAC(F9,G9)+1/365)*SUM(C9:D9)*E9</calculatedColumnFormula>
    </tableColumn>
    <tableColumn id="10" xr3:uid="{722DB642-A6FA-4398-9AF6-5CAC20BDC360}" name="Notes" dataDxfId="94" totalsRowDxfId="93"/>
    <tableColumn id="11" xr3:uid="{892DAC16-2EAF-4AD9-B6FA-5BECDE107BBE}" name="Column1" dataDxfId="92" totalsRowDxfId="91"/>
    <tableColumn id="12" xr3:uid="{3FD6AA05-EE59-467B-AC18-F28CF924ADEE}" name="Column2" dataDxfId="90" totalsRowDxfId="89"/>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041A340-23B1-4987-98DC-31302DEF1BE0}" name="Table16" displayName="Table16" ref="A17:L28" totalsRowShown="0" headerRowDxfId="88" dataDxfId="87" tableBorderDxfId="86">
  <autoFilter ref="A17:L28" xr:uid="{4041A340-23B1-4987-98DC-31302DEF1BE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BC73F9B5-DAD8-4E48-90CC-A49D7E0BE459}" name="Non-Staff Cost" dataDxfId="85" dataCellStyle="Note"/>
    <tableColumn id="2" xr3:uid="{1562E55E-17E7-4DC6-ABDC-25E3B2EF76D4}" name="Description" dataDxfId="84" dataCellStyle="Note"/>
    <tableColumn id="3" xr3:uid="{F88EFB72-C00D-4621-9D84-E793D8777B18}" name="Unit cost" dataDxfId="83" dataCellStyle="Note"/>
    <tableColumn id="4" xr3:uid="{20C22770-9DA2-43EA-BE0A-F91C846050CE}" name="Units" dataDxfId="82" dataCellStyle="Note"/>
    <tableColumn id="5" xr3:uid="{0BFB2702-D06B-4F93-871E-80C4300B3D08}" name="Column1" dataDxfId="81"/>
    <tableColumn id="6" xr3:uid="{C0AC35B3-1CA5-4C68-8A8E-B3BCB9CDAA0D}" name="Column2" dataDxfId="80"/>
    <tableColumn id="7" xr3:uid="{C86EA7FC-B6EF-4B9E-8ECB-51BC9EEEC49C}" name="Column3" dataDxfId="79"/>
    <tableColumn id="8" xr3:uid="{18CE08BD-9E07-454C-A82D-2BAD59BA6B63}" name="Column4" dataDxfId="78"/>
    <tableColumn id="9" xr3:uid="{56C411B4-80E1-4B48-8A7F-A9AE80C8464C}" name="Cost to project" dataDxfId="77">
      <calculatedColumnFormula>SUM(Table16[[#This Row],[Unit cost]]*Table16[[#This Row],[Units]])</calculatedColumnFormula>
    </tableColumn>
    <tableColumn id="10" xr3:uid="{6621A2C0-EEEF-46C2-88AF-D00D33AED7BB}" name="Notes" dataDxfId="76" dataCellStyle="Note"/>
    <tableColumn id="11" xr3:uid="{4FF6C6DA-F2E9-482E-8FD9-8788E3AB1F83}" name="Column5" dataDxfId="75" dataCellStyle="Note"/>
    <tableColumn id="12" xr3:uid="{86323CC3-BCF5-4246-A40B-E98C6926C7CC}" name="Column6" dataDxfId="74"/>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FB6B0E2-89B1-4BE4-BB05-8EC0FB65C720}" name="Table143" displayName="Table143" ref="A31:L33" totalsRowShown="0" headerRowDxfId="73" dataDxfId="72" tableBorderDxfId="71">
  <autoFilter ref="A31:L33" xr:uid="{CFB6B0E2-89B1-4BE4-BB05-8EC0FB65C7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E1865E3B-713A-474E-8D95-923C3833D2B0}" name="Staff Cost (Contract)" dataDxfId="70"/>
    <tableColumn id="2" xr3:uid="{EF729C66-17B8-40B7-9AC9-9A6DB7F70742}" name="Description" dataDxfId="69" dataCellStyle="Note"/>
    <tableColumn id="3" xr3:uid="{12EE3AFC-2A51-404E-8558-8D16E4D4073A}" name="Project cost" dataDxfId="68" dataCellStyle="Note"/>
    <tableColumn id="4" xr3:uid="{6E600429-3BE2-47AC-9FC4-EDA0A15B50F8}" name="Column3" dataDxfId="67" dataCellStyle="Note"/>
    <tableColumn id="5" xr3:uid="{60085611-C9ED-446D-8CFF-4F86DCFD096F}" name="Column4" dataDxfId="66"/>
    <tableColumn id="6" xr3:uid="{51EF91C6-7EB3-43DC-ADEB-AFEA596C129B}" name="Column5" dataDxfId="65"/>
    <tableColumn id="7" xr3:uid="{92EC32CC-906C-478A-9693-AB2A69F69CEB}" name="Column6" dataDxfId="64"/>
    <tableColumn id="8" xr3:uid="{4355B594-9C59-4955-A800-2BD8DCCEA025}" name="Column7" dataDxfId="63" dataCellStyle="Note"/>
    <tableColumn id="9" xr3:uid="{DBFEF82C-DD26-4751-934B-B73F172FF077}" name="Cost to project" dataDxfId="62">
      <calculatedColumnFormula>SUM(C32*D32)+(16*G32)+H32</calculatedColumnFormula>
    </tableColumn>
    <tableColumn id="10" xr3:uid="{CDEB1C56-DB1C-4E4B-99E3-ABA9AAC4227C}" name="Notes" dataDxfId="61" dataCellStyle="Note"/>
    <tableColumn id="11" xr3:uid="{98678301-2AF3-446E-BBD7-97D6FB976740}" name="Column1" dataDxfId="60" dataCellStyle="Note"/>
    <tableColumn id="12" xr3:uid="{80B9D7E4-3188-4321-92B6-899669C9CE7C}" name="Column2" dataDxfId="59"/>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11293A8-2861-4A7D-A7EF-CE664CB8498E}" name="Table1319" displayName="Table1319" ref="A6:L11" totalsRowShown="0" headerRowDxfId="58" dataDxfId="56" headerRowBorderDxfId="57" tableBorderDxfId="55" totalsRowBorderDxfId="54">
  <tableColumns count="12">
    <tableColumn id="1" xr3:uid="{B28292C0-E730-48DC-BAB6-41997F1436DB}" name="Staff Cost (salaried)" dataDxfId="53" totalsRowDxfId="52"/>
    <tableColumn id="2" xr3:uid="{3791DC3D-2B4A-40AD-91A5-51664F328C84}" name="Description" dataDxfId="51" totalsRowDxfId="50"/>
    <tableColumn id="3" xr3:uid="{DFEAE699-092A-4A96-B46B-45747B87D87E}" name="Annual gross amount" dataDxfId="49" totalsRowDxfId="48"/>
    <tableColumn id="4" xr3:uid="{0FA5FB4F-2F33-4EBC-9A03-0666CD9D6E74}" name="Annual employer on-costs (e.g. pension, NI, holiday)" dataDxfId="47" totalsRowDxfId="46"/>
    <tableColumn id="5" xr3:uid="{C6ACFC54-156E-4187-82D5-AF3DA25239E4}" name="Non-resident Fellow" dataDxfId="45" totalsRowDxfId="44"/>
    <tableColumn id="6" xr3:uid="{B08309A8-89E9-46E3-9159-BF20676C8A27}" name="Fellowship start date" dataDxfId="43" totalsRowDxfId="42" dataCellStyle="Note"/>
    <tableColumn id="7" xr3:uid="{05FC9014-9E8D-411C-898B-0BDD19D95779}" name="Fellowship  end date" dataDxfId="41" totalsRowDxfId="40" dataCellStyle="Note"/>
    <tableColumn id="8" xr3:uid="{1E84434E-92E6-453C-861B-42AE1CA33233}" name="Length of fellowship (years)" dataDxfId="39" totalsRowDxfId="38" dataCellStyle="Note">
      <calculatedColumnFormula>(YEARFRAC(F7,G7))</calculatedColumnFormula>
    </tableColumn>
    <tableColumn id="9" xr3:uid="{B7661006-8563-4C2F-8DE3-5B8078ECB460}" name="Cost to project" dataDxfId="37" totalsRowDxfId="36">
      <calculatedColumnFormula>(YEARFRAC(F7,G7)+1/365)*SUM(C7:D7)*E7</calculatedColumnFormula>
    </tableColumn>
    <tableColumn id="10" xr3:uid="{E29BABFF-5397-4F32-A426-5282D92BBC5A}" name="Notes" dataDxfId="35" totalsRowDxfId="34"/>
    <tableColumn id="11" xr3:uid="{FF8F6AFC-6A4E-4891-97C1-DA62C4D75DAA}" name="Column1" dataDxfId="33" totalsRowDxfId="32"/>
    <tableColumn id="12" xr3:uid="{25831731-36D0-4487-91A4-49418D1C19BC}" name="Column2" dataDxfId="31" totalsRowDxfId="30"/>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0CF9589-3B0C-4A57-B5E0-9A43D310C77E}" name="Table1621" displayName="Table1621" ref="A15:L31" totalsRowShown="0" headerRowDxfId="29" dataDxfId="28" tableBorderDxfId="27">
  <autoFilter ref="A15:L31" xr:uid="{10CF9589-3B0C-4A57-B5E0-9A43D310C77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4AB6A901-C9BD-4BB7-B7B8-1C66FD21DCF8}" name="Non-Staff Cost" dataDxfId="26" dataCellStyle="Note"/>
    <tableColumn id="2" xr3:uid="{B74D7424-C486-4170-86DE-FF2C451195C7}" name="Description" dataDxfId="25" dataCellStyle="Note"/>
    <tableColumn id="3" xr3:uid="{F1E811FF-C5A6-45DA-BFD2-0D30DDA27760}" name="Unit cost" dataDxfId="24" dataCellStyle="Note"/>
    <tableColumn id="4" xr3:uid="{2B7D5306-F6A4-4F85-A859-93E9A73D1320}" name="Units" dataDxfId="23" dataCellStyle="Note"/>
    <tableColumn id="5" xr3:uid="{195BFD13-7911-4F9B-8FD1-23F80F10A270}" name="Column1" dataDxfId="22"/>
    <tableColumn id="6" xr3:uid="{B55BA285-0ED3-42D1-B6A3-2F01B7607A13}" name="Column2" dataDxfId="21"/>
    <tableColumn id="7" xr3:uid="{5E489BBC-D0B0-4690-A80E-D2E7A8C3D540}" name="Column3" dataDxfId="20"/>
    <tableColumn id="8" xr3:uid="{3D24BB33-7863-4373-9B36-BCEA329841D2}" name="Column4" dataDxfId="19"/>
    <tableColumn id="9" xr3:uid="{F62A3E23-FCE6-4F45-949B-6C87BE4412E3}" name="Cost to project" dataDxfId="18">
      <calculatedColumnFormula>SUM(Table1621[[#This Row],[Unit cost]]*Table1621[[#This Row],[Units]])</calculatedColumnFormula>
    </tableColumn>
    <tableColumn id="10" xr3:uid="{7506951A-754D-4F0D-87B6-DBFCE027607E}" name="Notes" dataDxfId="17" dataCellStyle="Note"/>
    <tableColumn id="11" xr3:uid="{DF83B62F-DCEA-47C6-9062-49CBA744A92C}" name="Column5" dataDxfId="16" dataCellStyle="Note"/>
    <tableColumn id="12" xr3:uid="{7A5B3F59-D2F2-4000-A583-B0FA3EF646FA}" name="Column6" dataDxfId="15"/>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E9434A1-5995-4222-8FF7-66381CA87628}" name="Table1435" displayName="Table1435" ref="A34:L36" totalsRowShown="0" headerRowDxfId="14" dataDxfId="13" tableBorderDxfId="12">
  <autoFilter ref="A34:L36" xr:uid="{1E9434A1-5995-4222-8FF7-66381CA876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8DC2EE2D-2489-4448-9995-AD1C35C6F86D}" name="Staff Cost (Contract)" dataDxfId="11"/>
    <tableColumn id="2" xr3:uid="{EA02755A-252C-43B5-88EE-F0754F887122}" name="Description" dataDxfId="10" dataCellStyle="Note"/>
    <tableColumn id="3" xr3:uid="{92CBA964-8062-4011-B45C-20D821F856C8}" name="Project cost" dataDxfId="9" dataCellStyle="Note"/>
    <tableColumn id="4" xr3:uid="{E29F5B36-FB2C-4899-8DD4-63BB51F2A271}" name="Column3" dataDxfId="8" dataCellStyle="Note"/>
    <tableColumn id="5" xr3:uid="{60669311-CD9A-410D-895D-84D6C390089C}" name="Column4" dataDxfId="7"/>
    <tableColumn id="6" xr3:uid="{438B3F7E-9201-4DAF-BFA1-92B6D1DCFE2D}" name="Column5" dataDxfId="6"/>
    <tableColumn id="7" xr3:uid="{90A60DAF-9F7F-43B5-AFC8-447CD86B0953}" name="Column6" dataDxfId="5"/>
    <tableColumn id="8" xr3:uid="{653D00C4-6D7B-445C-9F15-72B8481B40DC}" name="Column7" dataDxfId="4" dataCellStyle="Note"/>
    <tableColumn id="9" xr3:uid="{666144A0-A1D6-410D-A1C1-1BC76AE797B0}" name="Cost to project" dataDxfId="3">
      <calculatedColumnFormula>SUM(C35*D35)+(16*G35)+H35</calculatedColumnFormula>
    </tableColumn>
    <tableColumn id="10" xr3:uid="{736EDF01-09C3-4ABC-B355-5D9F60CECA29}" name="Notes" dataDxfId="2" dataCellStyle="Note"/>
    <tableColumn id="11" xr3:uid="{EFEF27CF-51C6-4EC3-8DFB-AEE3EF79B8FD}" name="Column1" dataDxfId="1" dataCellStyle="Note"/>
    <tableColumn id="12" xr3:uid="{E1043498-6220-44F2-A0BC-E6FBD9D9AC7F}" name="Column2" dataDxfId="0"/>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3.bin"/><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4847C-8210-4AB2-B6C2-66B1776E5178}">
  <sheetPr codeName="Sheet1">
    <tabColor theme="8" tint="0.79998168889431442"/>
    <pageSetUpPr autoPageBreaks="0"/>
  </sheetPr>
  <dimension ref="A2:I26"/>
  <sheetViews>
    <sheetView zoomScaleNormal="100" workbookViewId="0">
      <selection activeCell="D6" sqref="D6"/>
    </sheetView>
  </sheetViews>
  <sheetFormatPr defaultColWidth="9.07421875" defaultRowHeight="14"/>
  <cols>
    <col min="1" max="1" width="19.3046875" style="40" customWidth="1"/>
    <col min="2" max="2" width="85.69140625" style="40" customWidth="1"/>
    <col min="3" max="3" width="22" style="40" customWidth="1"/>
    <col min="4" max="4" width="54.3046875" style="40" customWidth="1"/>
    <col min="5" max="16384" width="9.07421875" style="40"/>
  </cols>
  <sheetData>
    <row r="2" spans="1:4" ht="61" customHeight="1">
      <c r="A2" s="140" t="s">
        <v>77</v>
      </c>
      <c r="B2" s="140"/>
      <c r="D2" s="41"/>
    </row>
    <row r="3" spans="1:4" ht="61" customHeight="1">
      <c r="A3" s="140" t="s">
        <v>82</v>
      </c>
      <c r="B3" s="140"/>
      <c r="D3" s="41"/>
    </row>
    <row r="4" spans="1:4" ht="52.5" customHeight="1">
      <c r="A4" s="140" t="s">
        <v>61</v>
      </c>
      <c r="B4" s="140"/>
    </row>
    <row r="5" spans="1:4" ht="14.5" thickBot="1">
      <c r="A5" s="42"/>
      <c r="B5" s="42"/>
    </row>
    <row r="6" spans="1:4">
      <c r="A6" s="143" t="s">
        <v>0</v>
      </c>
      <c r="B6" s="144"/>
    </row>
    <row r="7" spans="1:4">
      <c r="A7" s="95" t="s">
        <v>1</v>
      </c>
      <c r="B7" s="96"/>
    </row>
    <row r="8" spans="1:4">
      <c r="A8" s="97" t="s">
        <v>2</v>
      </c>
      <c r="B8" s="96" t="s">
        <v>43</v>
      </c>
    </row>
    <row r="9" spans="1:4" ht="14.5" thickBot="1">
      <c r="A9" s="98" t="s">
        <v>5</v>
      </c>
      <c r="B9" s="99" t="s">
        <v>81</v>
      </c>
    </row>
    <row r="11" spans="1:4" ht="14.5" thickBot="1">
      <c r="A11" s="131"/>
      <c r="B11" s="131"/>
    </row>
    <row r="12" spans="1:4" ht="28.5" thickBot="1">
      <c r="A12" s="103" t="s">
        <v>73</v>
      </c>
      <c r="B12" s="132" t="s">
        <v>79</v>
      </c>
      <c r="C12" s="102" t="s">
        <v>9</v>
      </c>
      <c r="D12" s="101" t="s">
        <v>10</v>
      </c>
    </row>
    <row r="13" spans="1:4">
      <c r="A13" s="133" t="s">
        <v>6</v>
      </c>
      <c r="B13" s="134" t="s">
        <v>7</v>
      </c>
    </row>
    <row r="14" spans="1:4">
      <c r="A14" s="141" t="s">
        <v>8</v>
      </c>
      <c r="B14" s="145" t="s">
        <v>58</v>
      </c>
    </row>
    <row r="15" spans="1:4">
      <c r="A15" s="142"/>
      <c r="B15" s="146"/>
    </row>
    <row r="16" spans="1:4" ht="48" customHeight="1">
      <c r="A16" s="95" t="s">
        <v>11</v>
      </c>
      <c r="B16" s="135" t="s">
        <v>59</v>
      </c>
    </row>
    <row r="17" spans="1:9" ht="34" customHeight="1">
      <c r="A17" s="95" t="s">
        <v>76</v>
      </c>
      <c r="B17" s="135" t="s">
        <v>12</v>
      </c>
      <c r="D17" s="138"/>
      <c r="E17" s="138"/>
      <c r="F17" s="138"/>
      <c r="G17" s="138"/>
      <c r="H17" s="138"/>
      <c r="I17" s="139"/>
    </row>
    <row r="18" spans="1:9" ht="30.65" customHeight="1">
      <c r="A18" s="95" t="s">
        <v>75</v>
      </c>
      <c r="B18" s="135" t="s">
        <v>13</v>
      </c>
    </row>
    <row r="19" spans="1:9" ht="75.650000000000006" customHeight="1" thickBot="1">
      <c r="A19" s="136" t="s">
        <v>70</v>
      </c>
      <c r="B19" s="137" t="s">
        <v>80</v>
      </c>
    </row>
    <row r="21" spans="1:9" ht="14.5" thickBot="1"/>
    <row r="22" spans="1:9" ht="32.5" customHeight="1">
      <c r="A22" s="91" t="s">
        <v>14</v>
      </c>
      <c r="B22" s="92" t="s">
        <v>15</v>
      </c>
    </row>
    <row r="23" spans="1:9" ht="32.5" customHeight="1">
      <c r="A23" s="43" t="s">
        <v>16</v>
      </c>
      <c r="B23" s="44" t="s">
        <v>17</v>
      </c>
    </row>
    <row r="24" spans="1:9" ht="17.5" customHeight="1" thickBot="1">
      <c r="A24" s="93" t="s">
        <v>18</v>
      </c>
      <c r="B24" s="94" t="s">
        <v>19</v>
      </c>
    </row>
    <row r="25" spans="1:9" ht="14.5" thickBot="1"/>
    <row r="26" spans="1:9" ht="34.5" customHeight="1" thickBot="1">
      <c r="A26" s="100" t="s">
        <v>54</v>
      </c>
      <c r="B26" s="101" t="s">
        <v>83</v>
      </c>
    </row>
  </sheetData>
  <sheetProtection formatCells="0" formatColumns="0" formatRows="0" insertColumns="0" insertRows="0" insertHyperlinks="0" deleteColumns="0" deleteRows="0" sort="0" autoFilter="0" pivotTables="0"/>
  <mergeCells count="6">
    <mergeCell ref="A2:B2"/>
    <mergeCell ref="A14:A15"/>
    <mergeCell ref="A4:B4"/>
    <mergeCell ref="A6:B6"/>
    <mergeCell ref="B14:B15"/>
    <mergeCell ref="A3:B3"/>
  </mergeCells>
  <pageMargins left="0.7" right="0.7" top="0.75" bottom="0.75" header="0.3" footer="0.3"/>
  <pageSetup paperSize="9" orientation="portrait" verticalDpi="0" r:id="rId1"/>
  <headerFooter>
    <oddFooter xml:space="preserve">&amp;L&amp;"Times New Roman,Regular"&amp;12&amp;K91B9B4Public - عام </oddFooter>
    <evenFooter xml:space="preserve">&amp;L&amp;"Times New Roman,Regular"&amp;12&amp;K91B9B4Public - عام </evenFooter>
    <firstFooter xml:space="preserve">&amp;L&amp;"Times New Roman,Regular"&amp;12&amp;K91B9B4Public - عام </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1C74C-4509-4256-9F89-24AAED7BCE90}">
  <sheetPr codeName="Sheet2">
    <tabColor rgb="FFFFFFCC"/>
    <pageSetUpPr autoPageBreaks="0" fitToPage="1"/>
  </sheetPr>
  <dimension ref="A1:R36"/>
  <sheetViews>
    <sheetView showGridLines="0" zoomScale="70" zoomScaleNormal="70" workbookViewId="0">
      <selection activeCell="I18" sqref="I18"/>
    </sheetView>
  </sheetViews>
  <sheetFormatPr defaultColWidth="9.07421875" defaultRowHeight="24" customHeight="1"/>
  <cols>
    <col min="1" max="1" width="26" style="66" customWidth="1"/>
    <col min="2" max="2" width="50.84375" style="66" customWidth="1"/>
    <col min="3" max="3" width="13.07421875" style="72" customWidth="1"/>
    <col min="4" max="4" width="16.69140625" style="72" customWidth="1"/>
    <col min="5" max="6" width="13.07421875" style="72" customWidth="1"/>
    <col min="7" max="7" width="16" style="72" customWidth="1"/>
    <col min="8" max="8" width="13.07421875" style="72" customWidth="1"/>
    <col min="9" max="9" width="17.07421875" style="108" bestFit="1" customWidth="1"/>
    <col min="10" max="10" width="86.84375" style="72" customWidth="1"/>
    <col min="11" max="11" width="16.84375" style="72" hidden="1" customWidth="1"/>
    <col min="12" max="12" width="59.4609375" style="85" hidden="1" customWidth="1"/>
    <col min="13" max="16384" width="9.07421875" style="66"/>
  </cols>
  <sheetData>
    <row r="1" spans="1:12" ht="24" customHeight="1">
      <c r="A1" s="151" t="s">
        <v>0</v>
      </c>
      <c r="B1" s="152"/>
      <c r="C1" s="156" t="s">
        <v>20</v>
      </c>
      <c r="D1" s="157"/>
      <c r="E1" s="157"/>
      <c r="F1" s="157"/>
      <c r="G1" s="157"/>
      <c r="H1" s="157"/>
      <c r="I1" s="157"/>
      <c r="J1" s="157"/>
      <c r="K1" s="65"/>
      <c r="L1" s="65"/>
    </row>
    <row r="2" spans="1:12" ht="24" customHeight="1">
      <c r="A2" s="1" t="s">
        <v>1</v>
      </c>
      <c r="B2" s="67" t="s">
        <v>50</v>
      </c>
      <c r="C2" s="156"/>
      <c r="D2" s="157"/>
      <c r="E2" s="157"/>
      <c r="F2" s="157"/>
      <c r="G2" s="157"/>
      <c r="H2" s="157"/>
      <c r="I2" s="157"/>
      <c r="J2" s="157"/>
      <c r="K2" s="65"/>
      <c r="L2" s="65"/>
    </row>
    <row r="3" spans="1:12" ht="24" customHeight="1">
      <c r="A3" s="2" t="s">
        <v>2</v>
      </c>
      <c r="B3" s="68" t="s">
        <v>60</v>
      </c>
      <c r="C3" s="156"/>
      <c r="D3" s="157"/>
      <c r="E3" s="157"/>
      <c r="F3" s="157"/>
      <c r="G3" s="157"/>
      <c r="H3" s="157"/>
      <c r="I3" s="157"/>
      <c r="J3" s="157"/>
      <c r="K3" s="65"/>
      <c r="L3" s="65"/>
    </row>
    <row r="4" spans="1:12" ht="24" customHeight="1">
      <c r="A4" s="2" t="s">
        <v>3</v>
      </c>
      <c r="B4" s="69">
        <v>46174</v>
      </c>
      <c r="C4" s="156"/>
      <c r="D4" s="157"/>
      <c r="E4" s="157"/>
      <c r="F4" s="157"/>
      <c r="G4" s="157"/>
      <c r="H4" s="157"/>
      <c r="I4" s="157"/>
      <c r="J4" s="157"/>
      <c r="K4" s="65"/>
      <c r="L4" s="65"/>
    </row>
    <row r="5" spans="1:12" ht="24" customHeight="1">
      <c r="A5" s="2" t="s">
        <v>4</v>
      </c>
      <c r="B5" s="70">
        <v>46538</v>
      </c>
      <c r="C5" s="156"/>
      <c r="D5" s="157"/>
      <c r="E5" s="157"/>
      <c r="F5" s="157"/>
      <c r="G5" s="157"/>
      <c r="H5" s="157"/>
      <c r="I5" s="157"/>
      <c r="J5" s="157"/>
      <c r="K5" s="65"/>
      <c r="L5" s="65"/>
    </row>
    <row r="6" spans="1:12" ht="24" customHeight="1">
      <c r="A6" s="2" t="s">
        <v>5</v>
      </c>
      <c r="B6" s="115">
        <f>SUM(I35)</f>
        <v>257587.62054794523</v>
      </c>
      <c r="C6" s="158"/>
      <c r="D6" s="159"/>
      <c r="E6" s="159"/>
      <c r="F6" s="159"/>
      <c r="G6" s="159"/>
      <c r="H6" s="159"/>
      <c r="I6" s="159"/>
      <c r="J6" s="159"/>
      <c r="K6" s="65"/>
      <c r="L6" s="65"/>
    </row>
    <row r="7" spans="1:12" ht="24" customHeight="1">
      <c r="A7" s="154" t="s">
        <v>21</v>
      </c>
      <c r="B7" s="155"/>
      <c r="C7" s="153" t="s">
        <v>22</v>
      </c>
      <c r="D7" s="153"/>
      <c r="E7" s="153"/>
      <c r="F7" s="153"/>
      <c r="G7" s="153"/>
      <c r="H7" s="153"/>
      <c r="I7" s="104"/>
      <c r="J7" s="71"/>
      <c r="K7" s="66"/>
      <c r="L7" s="66"/>
    </row>
    <row r="8" spans="1:12" s="72" customFormat="1" ht="57" customHeight="1">
      <c r="A8" s="5" t="s">
        <v>23</v>
      </c>
      <c r="B8" s="5" t="s">
        <v>6</v>
      </c>
      <c r="C8" s="6" t="s">
        <v>73</v>
      </c>
      <c r="D8" s="6" t="s">
        <v>24</v>
      </c>
      <c r="E8" s="6" t="s">
        <v>78</v>
      </c>
      <c r="F8" s="6" t="s">
        <v>72</v>
      </c>
      <c r="G8" s="6" t="s">
        <v>71</v>
      </c>
      <c r="H8" s="6" t="s">
        <v>74</v>
      </c>
      <c r="I8" s="105" t="s">
        <v>25</v>
      </c>
      <c r="J8" s="6" t="s">
        <v>46</v>
      </c>
      <c r="K8" s="72" t="s">
        <v>36</v>
      </c>
      <c r="L8" s="72" t="s">
        <v>37</v>
      </c>
    </row>
    <row r="9" spans="1:12" ht="27.65" customHeight="1">
      <c r="A9" s="73" t="s">
        <v>48</v>
      </c>
      <c r="B9" s="7" t="s">
        <v>49</v>
      </c>
      <c r="C9" s="171">
        <v>144000</v>
      </c>
      <c r="D9" s="8"/>
      <c r="E9" s="9">
        <v>1</v>
      </c>
      <c r="F9" s="10">
        <v>46174</v>
      </c>
      <c r="G9" s="10">
        <v>46538</v>
      </c>
      <c r="H9" s="9">
        <f>(YEARFRAC(F9,G9))</f>
        <v>1</v>
      </c>
      <c r="I9" s="106">
        <f>(YEARFRAC(F9,G9)+1/365)*SUM(C9:D9)*E9</f>
        <v>144394.52054794523</v>
      </c>
      <c r="J9" s="11"/>
      <c r="K9" s="66"/>
      <c r="L9" s="66"/>
    </row>
    <row r="10" spans="1:12" ht="27.65" customHeight="1">
      <c r="A10" s="73"/>
      <c r="B10" s="7"/>
      <c r="C10" s="171"/>
      <c r="D10" s="8"/>
      <c r="E10" s="9"/>
      <c r="F10" s="10"/>
      <c r="G10" s="10"/>
      <c r="H10" s="9"/>
      <c r="I10" s="106">
        <f>(YEARFRAC(F10,G10)+1/365)*SUM(C10:D10)*E10</f>
        <v>0</v>
      </c>
      <c r="J10" s="12"/>
      <c r="K10" s="66"/>
      <c r="L10" s="66"/>
    </row>
    <row r="11" spans="1:12" ht="28" customHeight="1">
      <c r="A11" s="73"/>
      <c r="B11" s="7"/>
      <c r="C11" s="171"/>
      <c r="D11" s="8"/>
      <c r="E11" s="9"/>
      <c r="F11" s="10"/>
      <c r="G11" s="10"/>
      <c r="H11" s="9"/>
      <c r="I11" s="106">
        <f>(YEARFRAC(F11,G11)+1/365)*SUM(C11:D11)*E11</f>
        <v>0</v>
      </c>
      <c r="J11" s="12"/>
      <c r="K11" s="66"/>
      <c r="L11" s="66"/>
    </row>
    <row r="12" spans="1:12" ht="24" customHeight="1">
      <c r="A12" s="73"/>
      <c r="B12" s="7"/>
      <c r="C12" s="171"/>
      <c r="D12" s="8"/>
      <c r="E12" s="9"/>
      <c r="F12" s="10"/>
      <c r="G12" s="10"/>
      <c r="H12" s="9"/>
      <c r="I12" s="106">
        <f>(YEARFRAC(F12,G12)+1/365)*SUM(C12:D12)*E12</f>
        <v>0</v>
      </c>
      <c r="J12" s="12"/>
      <c r="K12" s="66"/>
      <c r="L12" s="66"/>
    </row>
    <row r="13" spans="1:12" ht="24" customHeight="1">
      <c r="A13" s="74"/>
      <c r="B13" s="36"/>
      <c r="C13" s="37"/>
      <c r="D13" s="38"/>
      <c r="E13" s="19"/>
      <c r="F13" s="20"/>
      <c r="G13" s="20"/>
      <c r="H13" s="21" t="s">
        <v>30</v>
      </c>
      <c r="I13" s="107">
        <f>SUM(I7:I12)</f>
        <v>144394.52054794523</v>
      </c>
      <c r="J13" s="39"/>
      <c r="K13" s="66"/>
      <c r="L13" s="66"/>
    </row>
    <row r="14" spans="1:12" ht="24" customHeight="1">
      <c r="K14" s="66"/>
      <c r="L14" s="66"/>
    </row>
    <row r="15" spans="1:12" ht="24" customHeight="1">
      <c r="C15" s="66"/>
      <c r="D15" s="66"/>
      <c r="E15" s="66"/>
      <c r="F15" s="66"/>
      <c r="G15" s="66"/>
      <c r="H15" s="66"/>
      <c r="I15" s="109"/>
      <c r="J15" s="66"/>
      <c r="K15" s="66"/>
      <c r="L15" s="66"/>
    </row>
    <row r="16" spans="1:12" ht="24" customHeight="1">
      <c r="A16" s="147" t="s">
        <v>21</v>
      </c>
      <c r="B16" s="147"/>
      <c r="C16" s="148" t="s">
        <v>33</v>
      </c>
      <c r="D16" s="148"/>
      <c r="E16" s="60"/>
      <c r="F16" s="60"/>
      <c r="G16" s="60"/>
      <c r="H16" s="60"/>
      <c r="I16" s="110"/>
      <c r="J16" s="61"/>
      <c r="K16" s="66"/>
      <c r="L16" s="66"/>
    </row>
    <row r="17" spans="1:12" ht="48" customHeight="1">
      <c r="A17" s="5" t="s">
        <v>34</v>
      </c>
      <c r="B17" s="5" t="s">
        <v>6</v>
      </c>
      <c r="C17" s="5" t="s">
        <v>35</v>
      </c>
      <c r="D17" s="5" t="s">
        <v>18</v>
      </c>
      <c r="E17" s="24" t="s">
        <v>36</v>
      </c>
      <c r="F17" s="24" t="s">
        <v>37</v>
      </c>
      <c r="G17" s="24" t="s">
        <v>38</v>
      </c>
      <c r="H17" s="24" t="s">
        <v>39</v>
      </c>
      <c r="I17" s="105" t="s">
        <v>25</v>
      </c>
      <c r="J17" s="6" t="s">
        <v>46</v>
      </c>
      <c r="K17" s="66" t="s">
        <v>44</v>
      </c>
      <c r="L17" s="66" t="s">
        <v>45</v>
      </c>
    </row>
    <row r="18" spans="1:12" ht="24" customHeight="1">
      <c r="A18" s="7" t="s">
        <v>51</v>
      </c>
      <c r="B18" s="7" t="s">
        <v>52</v>
      </c>
      <c r="C18" s="116">
        <v>7600</v>
      </c>
      <c r="D18" s="25">
        <v>1</v>
      </c>
      <c r="E18" s="26"/>
      <c r="F18" s="26"/>
      <c r="G18" s="26"/>
      <c r="H18" s="26"/>
      <c r="I18" s="106">
        <f>SUM(Table16[[#This Row],[Unit cost]]*Table16[[#This Row],[Units]])</f>
        <v>7600</v>
      </c>
      <c r="J18" s="12"/>
      <c r="K18" s="66"/>
      <c r="L18" s="66"/>
    </row>
    <row r="19" spans="1:12" ht="24" customHeight="1">
      <c r="A19" s="7" t="s">
        <v>53</v>
      </c>
      <c r="B19" s="7" t="s">
        <v>40</v>
      </c>
      <c r="C19" s="116"/>
      <c r="D19" s="25"/>
      <c r="E19" s="26"/>
      <c r="F19" s="26"/>
      <c r="G19" s="26"/>
      <c r="H19" s="26"/>
      <c r="I19" s="106">
        <f>SUM(Table16[[#This Row],[Unit cost]]*Table16[[#This Row],[Units]])</f>
        <v>0</v>
      </c>
      <c r="J19" s="12"/>
      <c r="K19" s="66"/>
      <c r="L19" s="66"/>
    </row>
    <row r="20" spans="1:12" ht="24" customHeight="1">
      <c r="A20" s="7" t="s">
        <v>63</v>
      </c>
      <c r="B20" s="7" t="s">
        <v>64</v>
      </c>
      <c r="C20" s="116">
        <v>951.33</v>
      </c>
      <c r="D20" s="25">
        <v>70</v>
      </c>
      <c r="E20" s="26"/>
      <c r="F20" s="26"/>
      <c r="G20" s="26"/>
      <c r="H20" s="26"/>
      <c r="I20" s="106">
        <f>Table16[[#This Row],[Units]]*Table16[[#This Row],[Unit cost]]</f>
        <v>66593.100000000006</v>
      </c>
      <c r="J20" s="12"/>
      <c r="K20" s="66"/>
      <c r="L20" s="66"/>
    </row>
    <row r="21" spans="1:12" ht="24" customHeight="1">
      <c r="A21" s="7" t="s">
        <v>65</v>
      </c>
      <c r="B21" s="7" t="s">
        <v>66</v>
      </c>
      <c r="C21" s="116">
        <v>7000</v>
      </c>
      <c r="D21" s="25">
        <v>4</v>
      </c>
      <c r="E21" s="26"/>
      <c r="F21" s="26"/>
      <c r="G21" s="26"/>
      <c r="H21" s="26"/>
      <c r="I21" s="106">
        <f>SUM(Table16[[#This Row],[Unit cost]]*Table16[[#This Row],[Units]])</f>
        <v>28000</v>
      </c>
      <c r="J21" s="12"/>
      <c r="K21" s="66"/>
      <c r="L21" s="66"/>
    </row>
    <row r="22" spans="1:12" ht="24" customHeight="1">
      <c r="A22" s="7" t="s">
        <v>67</v>
      </c>
      <c r="B22" s="7" t="s">
        <v>68</v>
      </c>
      <c r="C22" s="116">
        <v>1000</v>
      </c>
      <c r="D22" s="25">
        <v>5</v>
      </c>
      <c r="E22" s="26"/>
      <c r="F22" s="26"/>
      <c r="G22" s="26"/>
      <c r="H22" s="26"/>
      <c r="I22" s="106">
        <f>SUM(Table16[[#This Row],[Unit cost]]*Table16[[#This Row],[Units]])</f>
        <v>5000</v>
      </c>
      <c r="J22" s="12"/>
      <c r="K22" s="66"/>
      <c r="L22" s="66"/>
    </row>
    <row r="23" spans="1:12" ht="24" customHeight="1">
      <c r="A23" s="7" t="s">
        <v>65</v>
      </c>
      <c r="B23" s="7" t="s">
        <v>69</v>
      </c>
      <c r="C23" s="116">
        <v>1500</v>
      </c>
      <c r="D23" s="25">
        <v>4</v>
      </c>
      <c r="E23" s="26"/>
      <c r="F23" s="26"/>
      <c r="G23" s="26"/>
      <c r="H23" s="26"/>
      <c r="I23" s="106">
        <f>SUM(Table16[[#This Row],[Unit cost]]*Table16[[#This Row],[Units]])</f>
        <v>6000</v>
      </c>
      <c r="J23" s="12"/>
      <c r="K23" s="66"/>
      <c r="L23" s="66"/>
    </row>
    <row r="24" spans="1:12" ht="24" customHeight="1">
      <c r="A24" s="7"/>
      <c r="B24" s="7"/>
      <c r="C24" s="116"/>
      <c r="D24" s="25"/>
      <c r="E24" s="26"/>
      <c r="F24" s="26"/>
      <c r="G24" s="26"/>
      <c r="H24" s="26"/>
      <c r="I24" s="106">
        <f>SUM(Table16[[#This Row],[Unit cost]]*Table16[[#This Row],[Units]])</f>
        <v>0</v>
      </c>
      <c r="J24" s="12"/>
      <c r="K24" s="66"/>
      <c r="L24" s="66"/>
    </row>
    <row r="25" spans="1:12" ht="24" customHeight="1">
      <c r="A25" s="7"/>
      <c r="B25" s="7"/>
      <c r="C25" s="116"/>
      <c r="D25" s="25"/>
      <c r="E25" s="26"/>
      <c r="F25" s="26"/>
      <c r="G25" s="26"/>
      <c r="H25" s="26"/>
      <c r="I25" s="106">
        <f>SUM(Table16[[#This Row],[Unit cost]]*Table16[[#This Row],[Units]])</f>
        <v>0</v>
      </c>
      <c r="J25" s="12"/>
      <c r="K25" s="66"/>
      <c r="L25" s="66"/>
    </row>
    <row r="26" spans="1:12" ht="24" customHeight="1">
      <c r="A26" s="7"/>
      <c r="B26" s="7"/>
      <c r="C26" s="116"/>
      <c r="D26" s="25"/>
      <c r="E26" s="26"/>
      <c r="F26" s="26"/>
      <c r="G26" s="26"/>
      <c r="H26" s="26"/>
      <c r="I26" s="106">
        <f>SUM(Table16[[#This Row],[Unit cost]]*Table16[[#This Row],[Units]])</f>
        <v>0</v>
      </c>
      <c r="J26" s="12"/>
      <c r="K26" s="66"/>
      <c r="L26" s="66"/>
    </row>
    <row r="27" spans="1:12" ht="24" customHeight="1">
      <c r="A27" s="7"/>
      <c r="B27" s="7"/>
      <c r="C27" s="116"/>
      <c r="D27" s="25"/>
      <c r="E27" s="26"/>
      <c r="F27" s="26"/>
      <c r="G27" s="26"/>
      <c r="H27" s="26"/>
      <c r="I27" s="111">
        <f>SUM(Table16[[#This Row],[Unit cost]]*Table16[[#This Row],[Units]])</f>
        <v>0</v>
      </c>
      <c r="J27" s="12"/>
      <c r="K27" s="66"/>
      <c r="L27" s="66"/>
    </row>
    <row r="28" spans="1:12" ht="24" customHeight="1">
      <c r="A28" s="27"/>
      <c r="B28" s="78"/>
      <c r="C28" s="37"/>
      <c r="D28" s="79"/>
      <c r="E28" s="28"/>
      <c r="F28" s="28"/>
      <c r="G28" s="28"/>
      <c r="H28" s="29" t="s">
        <v>30</v>
      </c>
      <c r="I28" s="107">
        <f>SUM(I18:I27)</f>
        <v>113193.1</v>
      </c>
      <c r="J28" s="39"/>
      <c r="K28" s="66"/>
      <c r="L28" s="66"/>
    </row>
    <row r="29" spans="1:12" ht="24" customHeight="1">
      <c r="K29" s="66"/>
      <c r="L29" s="66"/>
    </row>
    <row r="30" spans="1:12" s="72" customFormat="1" ht="41.15" customHeight="1">
      <c r="A30" s="160" t="s">
        <v>21</v>
      </c>
      <c r="B30" s="161"/>
      <c r="C30" s="155" t="s">
        <v>54</v>
      </c>
      <c r="D30" s="155"/>
      <c r="E30" s="155"/>
      <c r="F30" s="155"/>
      <c r="G30" s="155"/>
      <c r="H30" s="155"/>
      <c r="I30" s="112"/>
      <c r="J30" s="35"/>
    </row>
    <row r="31" spans="1:12" ht="53.15" customHeight="1">
      <c r="A31" s="5" t="s">
        <v>31</v>
      </c>
      <c r="B31" s="5" t="s">
        <v>6</v>
      </c>
      <c r="C31" s="5" t="s">
        <v>55</v>
      </c>
      <c r="D31" s="80" t="s">
        <v>38</v>
      </c>
      <c r="E31" s="80" t="s">
        <v>39</v>
      </c>
      <c r="F31" s="80" t="s">
        <v>44</v>
      </c>
      <c r="G31" s="80" t="s">
        <v>45</v>
      </c>
      <c r="H31" s="81" t="s">
        <v>57</v>
      </c>
      <c r="I31" s="105" t="s">
        <v>25</v>
      </c>
      <c r="J31" s="6" t="s">
        <v>46</v>
      </c>
      <c r="K31" s="66" t="s">
        <v>36</v>
      </c>
      <c r="L31" s="66" t="s">
        <v>37</v>
      </c>
    </row>
    <row r="32" spans="1:12" ht="29.15" customHeight="1">
      <c r="A32" s="64" t="s">
        <v>56</v>
      </c>
      <c r="B32" s="64" t="s">
        <v>56</v>
      </c>
      <c r="C32" s="116"/>
      <c r="D32" s="26"/>
      <c r="E32" s="26"/>
      <c r="F32" s="26"/>
      <c r="G32" s="26"/>
      <c r="H32" s="26"/>
      <c r="I32" s="106">
        <f>Table143[[#This Row],[Project cost]]</f>
        <v>0</v>
      </c>
      <c r="J32" s="12"/>
      <c r="K32" s="66"/>
      <c r="L32" s="66"/>
    </row>
    <row r="33" spans="1:18" ht="24" customHeight="1">
      <c r="A33" s="75"/>
      <c r="B33" s="36"/>
      <c r="C33" s="37"/>
      <c r="D33" s="38"/>
      <c r="E33" s="19"/>
      <c r="F33" s="76"/>
      <c r="G33" s="77"/>
      <c r="H33" s="22" t="s">
        <v>30</v>
      </c>
      <c r="I33" s="107">
        <f>SUM(I32:I32)</f>
        <v>0</v>
      </c>
      <c r="J33" s="39"/>
      <c r="K33" s="66"/>
      <c r="L33" s="66"/>
    </row>
    <row r="34" spans="1:18" ht="24" customHeight="1" thickBot="1">
      <c r="A34" s="82"/>
      <c r="B34" s="82"/>
      <c r="C34" s="83"/>
      <c r="D34" s="83"/>
      <c r="E34" s="83"/>
      <c r="F34" s="83"/>
      <c r="G34" s="83"/>
      <c r="H34" s="83"/>
      <c r="I34" s="113"/>
      <c r="J34" s="84"/>
      <c r="K34" s="84"/>
    </row>
    <row r="35" spans="1:18" s="72" customFormat="1" ht="24" customHeight="1" thickBot="1">
      <c r="A35" s="66"/>
      <c r="B35" s="86"/>
      <c r="C35" s="87"/>
      <c r="D35" s="87"/>
      <c r="E35" s="87"/>
      <c r="F35" s="87"/>
      <c r="G35" s="149" t="s">
        <v>41</v>
      </c>
      <c r="H35" s="150"/>
      <c r="I35" s="114">
        <f>SUM(I13,I28,I33)</f>
        <v>257587.62054794523</v>
      </c>
      <c r="J35" s="88"/>
      <c r="K35" s="89"/>
      <c r="L35" s="85"/>
      <c r="M35" s="66"/>
      <c r="N35" s="66"/>
      <c r="O35" s="66"/>
      <c r="P35" s="66"/>
      <c r="Q35" s="66"/>
      <c r="R35" s="66"/>
    </row>
    <row r="36" spans="1:18" ht="24" customHeight="1">
      <c r="B36" s="90"/>
      <c r="C36" s="66"/>
      <c r="D36" s="66"/>
    </row>
  </sheetData>
  <sheetProtection formatCells="0" formatColumns="0" formatRows="0" insertColumns="0" insertRows="0" insertHyperlinks="0" deleteColumns="0" deleteRows="0" sort="0" autoFilter="0" pivotTables="0"/>
  <mergeCells count="9">
    <mergeCell ref="A16:B16"/>
    <mergeCell ref="C16:D16"/>
    <mergeCell ref="G35:H35"/>
    <mergeCell ref="A1:B1"/>
    <mergeCell ref="C7:H7"/>
    <mergeCell ref="A7:B7"/>
    <mergeCell ref="C1:J6"/>
    <mergeCell ref="A30:B30"/>
    <mergeCell ref="C30:H30"/>
  </mergeCells>
  <phoneticPr fontId="2" type="noConversion"/>
  <pageMargins left="0.7" right="0.7" top="0.75" bottom="0.75" header="0.3" footer="0.3"/>
  <pageSetup paperSize="9" orientation="landscape" r:id="rId1"/>
  <headerFooter>
    <oddFooter xml:space="preserve">&amp;L&amp;"Times New Roman,Regular"&amp;12&amp;K91B9B4Public - عام </oddFooter>
    <evenFooter xml:space="preserve">&amp;L&amp;"Times New Roman,Regular"&amp;12&amp;K91B9B4Public - عام </evenFooter>
    <firstFooter xml:space="preserve">&amp;L&amp;"Times New Roman,Regular"&amp;12&amp;K91B9B4Public - عام </firstFooter>
  </headerFooter>
  <ignoredErrors>
    <ignoredError sqref="I28 H13:I13 I32:I33" calculatedColumn="1"/>
  </ignoredErrors>
  <tableParts count="3">
    <tablePart r:id="rId2"/>
    <tablePart r:id="rId3"/>
    <tablePart r:id="rId4"/>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F12C74B-B49D-49E3-9077-EC3F6BE32E07}">
          <x14:formula1>
            <xm:f>'Pick list'!$A$1:$A$3</xm:f>
          </x14:formula1>
          <xm:sqref>K34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473FE-5592-4A7E-9E70-8930C701791B}">
  <sheetPr codeName="Sheet3">
    <pageSetUpPr autoPageBreaks="0"/>
  </sheetPr>
  <dimension ref="A1:R38"/>
  <sheetViews>
    <sheetView tabSelected="1" zoomScale="55" zoomScaleNormal="55" workbookViewId="0">
      <selection activeCell="I18" sqref="I18"/>
    </sheetView>
  </sheetViews>
  <sheetFormatPr defaultColWidth="9.07421875" defaultRowHeight="14"/>
  <cols>
    <col min="1" max="1" width="28.07421875" style="45" customWidth="1"/>
    <col min="2" max="2" width="50.84375" style="45" customWidth="1"/>
    <col min="3" max="3" width="13.07421875" style="49" customWidth="1"/>
    <col min="4" max="4" width="18.53515625" style="49" customWidth="1"/>
    <col min="5" max="5" width="13.07421875" style="49" customWidth="1"/>
    <col min="6" max="6" width="13.69140625" style="49" customWidth="1"/>
    <col min="7" max="7" width="15.84375" style="49" customWidth="1"/>
    <col min="8" max="8" width="15.3046875" style="49" customWidth="1"/>
    <col min="9" max="9" width="14.69140625" style="117" customWidth="1"/>
    <col min="10" max="10" width="128.4609375" style="47" customWidth="1"/>
    <col min="11" max="11" width="16.84375" style="49" hidden="1" customWidth="1"/>
    <col min="12" max="12" width="59.4609375" style="47" hidden="1" customWidth="1"/>
    <col min="13" max="14" width="9.07421875" style="45" customWidth="1"/>
    <col min="15" max="16384" width="9.07421875" style="45"/>
  </cols>
  <sheetData>
    <row r="1" spans="1:13" ht="24" customHeight="1">
      <c r="A1" s="151" t="s">
        <v>0</v>
      </c>
      <c r="B1" s="152"/>
      <c r="C1" s="3"/>
      <c r="D1" s="162" t="s">
        <v>62</v>
      </c>
      <c r="E1" s="163"/>
      <c r="F1" s="163"/>
      <c r="G1" s="163"/>
      <c r="H1" s="163"/>
      <c r="I1" s="163"/>
      <c r="J1" s="164"/>
      <c r="K1" s="62"/>
      <c r="L1" s="63"/>
    </row>
    <row r="2" spans="1:13" ht="24" customHeight="1">
      <c r="A2" s="1" t="s">
        <v>1</v>
      </c>
      <c r="B2" s="46"/>
      <c r="C2" s="3"/>
      <c r="D2" s="165"/>
      <c r="E2" s="166"/>
      <c r="F2" s="166"/>
      <c r="G2" s="166"/>
      <c r="H2" s="166"/>
      <c r="I2" s="166"/>
      <c r="J2" s="167"/>
      <c r="K2" s="45"/>
      <c r="L2" s="45"/>
    </row>
    <row r="3" spans="1:13" ht="24" customHeight="1">
      <c r="A3" s="2" t="s">
        <v>2</v>
      </c>
      <c r="B3" s="46"/>
      <c r="C3" s="3"/>
      <c r="D3" s="165"/>
      <c r="E3" s="166"/>
      <c r="F3" s="166"/>
      <c r="G3" s="166"/>
      <c r="H3" s="166"/>
      <c r="I3" s="166"/>
      <c r="J3" s="167"/>
      <c r="K3" s="45"/>
      <c r="L3" s="45"/>
    </row>
    <row r="4" spans="1:13" ht="24" customHeight="1">
      <c r="A4" s="2" t="s">
        <v>5</v>
      </c>
      <c r="B4" s="115">
        <f>SUM(I38)</f>
        <v>0</v>
      </c>
      <c r="C4" s="3"/>
      <c r="D4" s="168" t="s">
        <v>47</v>
      </c>
      <c r="E4" s="169"/>
      <c r="F4" s="169"/>
      <c r="G4" s="169"/>
      <c r="H4" s="169"/>
      <c r="I4" s="169"/>
      <c r="J4" s="170"/>
      <c r="K4" s="45"/>
      <c r="L4" s="45"/>
    </row>
    <row r="5" spans="1:13" s="48" customFormat="1" ht="24" customHeight="1">
      <c r="A5" s="154" t="s">
        <v>21</v>
      </c>
      <c r="B5" s="155"/>
      <c r="C5" s="153" t="s">
        <v>22</v>
      </c>
      <c r="D5" s="153"/>
      <c r="E5" s="153"/>
      <c r="F5" s="153"/>
      <c r="G5" s="153"/>
      <c r="H5" s="153"/>
      <c r="I5" s="104"/>
      <c r="J5" s="4"/>
      <c r="K5" s="45"/>
      <c r="L5" s="45"/>
      <c r="M5" s="45"/>
    </row>
    <row r="6" spans="1:13" s="49" customFormat="1" ht="57" customHeight="1">
      <c r="A6" s="5" t="s">
        <v>23</v>
      </c>
      <c r="B6" s="5" t="s">
        <v>6</v>
      </c>
      <c r="C6" s="6" t="s">
        <v>73</v>
      </c>
      <c r="D6" s="6" t="s">
        <v>24</v>
      </c>
      <c r="E6" s="6" t="s">
        <v>78</v>
      </c>
      <c r="F6" s="6" t="s">
        <v>72</v>
      </c>
      <c r="G6" s="6" t="s">
        <v>71</v>
      </c>
      <c r="H6" s="6" t="s">
        <v>74</v>
      </c>
      <c r="I6" s="105" t="s">
        <v>25</v>
      </c>
      <c r="J6" s="6" t="s">
        <v>46</v>
      </c>
      <c r="K6" s="45" t="s">
        <v>36</v>
      </c>
      <c r="L6" s="45" t="s">
        <v>37</v>
      </c>
      <c r="M6" s="45"/>
    </row>
    <row r="7" spans="1:13" ht="27.65" customHeight="1">
      <c r="A7" s="32"/>
      <c r="B7" s="13"/>
      <c r="C7" s="14"/>
      <c r="D7" s="14"/>
      <c r="E7" s="15"/>
      <c r="F7" s="33"/>
      <c r="G7" s="33"/>
      <c r="H7" s="31">
        <f>(YEARFRAC(F7,G7))</f>
        <v>0</v>
      </c>
      <c r="I7" s="106">
        <f>(YEARFRAC(F7,G7)+1/365)*SUM(C7:D7)*E7</f>
        <v>0</v>
      </c>
      <c r="J7" s="34"/>
      <c r="K7" s="45"/>
      <c r="L7" s="45"/>
    </row>
    <row r="8" spans="1:13" ht="27.65" customHeight="1">
      <c r="A8" s="32"/>
      <c r="B8" s="13"/>
      <c r="C8" s="14"/>
      <c r="D8" s="14"/>
      <c r="E8" s="15"/>
      <c r="F8" s="33"/>
      <c r="G8" s="33"/>
      <c r="H8" s="31">
        <f t="shared" ref="H8:H10" si="0">(YEARFRAC(F8,G8))</f>
        <v>0</v>
      </c>
      <c r="I8" s="106">
        <f t="shared" ref="I8:I10" si="1">(YEARFRAC(F8,G8)+1/365)*SUM(C8:D8)*E8</f>
        <v>0</v>
      </c>
      <c r="J8" s="34"/>
      <c r="K8" s="45"/>
      <c r="L8" s="45"/>
    </row>
    <row r="9" spans="1:13" ht="27.65" customHeight="1">
      <c r="A9" s="32"/>
      <c r="B9" s="13"/>
      <c r="C9" s="14"/>
      <c r="D9" s="14"/>
      <c r="E9" s="15"/>
      <c r="F9" s="33"/>
      <c r="G9" s="33"/>
      <c r="H9" s="31">
        <f t="shared" si="0"/>
        <v>0</v>
      </c>
      <c r="I9" s="106">
        <f t="shared" si="1"/>
        <v>0</v>
      </c>
      <c r="J9" s="34"/>
      <c r="K9" s="45"/>
      <c r="L9" s="45"/>
    </row>
    <row r="10" spans="1:13" ht="24" customHeight="1">
      <c r="A10" s="32"/>
      <c r="B10" s="13"/>
      <c r="C10" s="14"/>
      <c r="D10" s="14"/>
      <c r="E10" s="15"/>
      <c r="F10" s="33"/>
      <c r="G10" s="33"/>
      <c r="H10" s="31">
        <f t="shared" si="0"/>
        <v>0</v>
      </c>
      <c r="I10" s="106">
        <f t="shared" si="1"/>
        <v>0</v>
      </c>
      <c r="J10" s="34"/>
      <c r="K10" s="45"/>
      <c r="L10" s="45"/>
    </row>
    <row r="11" spans="1:13" ht="24" customHeight="1">
      <c r="A11" s="50"/>
      <c r="B11" s="16"/>
      <c r="C11" s="17"/>
      <c r="D11" s="18"/>
      <c r="E11" s="51"/>
      <c r="F11" s="52"/>
      <c r="G11" s="52"/>
      <c r="H11" s="21" t="s">
        <v>30</v>
      </c>
      <c r="I11" s="107">
        <f>SUM(I5:I10)</f>
        <v>0</v>
      </c>
      <c r="J11" s="53"/>
      <c r="K11" s="45"/>
      <c r="L11" s="45"/>
    </row>
    <row r="12" spans="1:13">
      <c r="K12" s="45"/>
      <c r="L12" s="45"/>
    </row>
    <row r="13" spans="1:13" ht="24" customHeight="1">
      <c r="C13" s="45"/>
      <c r="D13" s="45"/>
      <c r="E13" s="45"/>
      <c r="F13" s="45"/>
      <c r="G13" s="45"/>
      <c r="H13" s="45"/>
      <c r="I13" s="118"/>
      <c r="J13" s="45"/>
      <c r="K13" s="45"/>
      <c r="L13" s="45"/>
    </row>
    <row r="14" spans="1:13" ht="24" customHeight="1">
      <c r="A14" s="147" t="s">
        <v>21</v>
      </c>
      <c r="B14" s="147"/>
      <c r="C14" s="148" t="s">
        <v>42</v>
      </c>
      <c r="D14" s="148"/>
      <c r="E14" s="60"/>
      <c r="F14" s="60"/>
      <c r="G14" s="60"/>
      <c r="H14" s="60"/>
      <c r="I14" s="110"/>
      <c r="J14" s="23"/>
      <c r="K14" s="45"/>
      <c r="L14" s="45"/>
    </row>
    <row r="15" spans="1:13" ht="48" customHeight="1">
      <c r="A15" s="5" t="s">
        <v>34</v>
      </c>
      <c r="B15" s="5" t="s">
        <v>6</v>
      </c>
      <c r="C15" s="5" t="s">
        <v>35</v>
      </c>
      <c r="D15" s="5" t="s">
        <v>18</v>
      </c>
      <c r="E15" s="24" t="s">
        <v>36</v>
      </c>
      <c r="F15" s="24" t="s">
        <v>37</v>
      </c>
      <c r="G15" s="24" t="s">
        <v>38</v>
      </c>
      <c r="H15" s="24" t="s">
        <v>39</v>
      </c>
      <c r="I15" s="105" t="s">
        <v>25</v>
      </c>
      <c r="J15" s="6" t="s">
        <v>46</v>
      </c>
      <c r="K15" s="45" t="s">
        <v>44</v>
      </c>
      <c r="L15" s="45" t="s">
        <v>45</v>
      </c>
    </row>
    <row r="16" spans="1:13" ht="24" customHeight="1">
      <c r="A16" s="121"/>
      <c r="B16" s="121"/>
      <c r="C16" s="120"/>
      <c r="D16" s="120"/>
      <c r="E16" s="122"/>
      <c r="F16" s="122"/>
      <c r="G16" s="122"/>
      <c r="H16" s="122"/>
      <c r="I16" s="106">
        <f>SUM(C16*D16)</f>
        <v>0</v>
      </c>
      <c r="J16" s="123"/>
      <c r="K16" s="118"/>
      <c r="L16" s="118"/>
    </row>
    <row r="17" spans="1:12" ht="24" customHeight="1">
      <c r="A17" s="121"/>
      <c r="B17" s="121"/>
      <c r="C17" s="120"/>
      <c r="D17" s="120"/>
      <c r="E17" s="122"/>
      <c r="F17" s="122"/>
      <c r="G17" s="122"/>
      <c r="H17" s="122"/>
      <c r="I17" s="106">
        <f t="shared" ref="I17:I30" si="2">SUM(C17*D17)</f>
        <v>0</v>
      </c>
      <c r="J17" s="123"/>
      <c r="K17" s="118"/>
      <c r="L17" s="118"/>
    </row>
    <row r="18" spans="1:12" ht="24" customHeight="1">
      <c r="A18" s="121"/>
      <c r="B18" s="121"/>
      <c r="C18" s="120"/>
      <c r="D18" s="120"/>
      <c r="E18" s="122"/>
      <c r="F18" s="122"/>
      <c r="G18" s="122"/>
      <c r="H18" s="122"/>
      <c r="I18" s="106">
        <f t="shared" si="2"/>
        <v>0</v>
      </c>
      <c r="J18" s="124"/>
      <c r="K18" s="118"/>
      <c r="L18" s="118"/>
    </row>
    <row r="19" spans="1:12" ht="24" customHeight="1">
      <c r="A19" s="121"/>
      <c r="B19" s="121"/>
      <c r="C19" s="120"/>
      <c r="D19" s="120"/>
      <c r="E19" s="122"/>
      <c r="F19" s="122"/>
      <c r="G19" s="122"/>
      <c r="H19" s="122"/>
      <c r="I19" s="106">
        <f t="shared" si="2"/>
        <v>0</v>
      </c>
      <c r="J19" s="123"/>
      <c r="K19" s="118"/>
      <c r="L19" s="118"/>
    </row>
    <row r="20" spans="1:12" ht="24" customHeight="1">
      <c r="A20" s="121"/>
      <c r="B20" s="121"/>
      <c r="C20" s="120"/>
      <c r="D20" s="120"/>
      <c r="E20" s="122"/>
      <c r="F20" s="122"/>
      <c r="G20" s="122"/>
      <c r="H20" s="122"/>
      <c r="I20" s="106">
        <f t="shared" si="2"/>
        <v>0</v>
      </c>
      <c r="J20" s="123"/>
      <c r="K20" s="118"/>
      <c r="L20" s="118"/>
    </row>
    <row r="21" spans="1:12" ht="24" customHeight="1">
      <c r="A21" s="121"/>
      <c r="B21" s="121"/>
      <c r="C21" s="120"/>
      <c r="D21" s="120"/>
      <c r="E21" s="122"/>
      <c r="F21" s="122"/>
      <c r="G21" s="122"/>
      <c r="H21" s="122"/>
      <c r="I21" s="106">
        <f t="shared" si="2"/>
        <v>0</v>
      </c>
      <c r="J21" s="123"/>
      <c r="K21" s="118"/>
      <c r="L21" s="118"/>
    </row>
    <row r="22" spans="1:12" ht="24" customHeight="1">
      <c r="A22" s="121"/>
      <c r="B22" s="121"/>
      <c r="C22" s="120"/>
      <c r="D22" s="120"/>
      <c r="E22" s="122"/>
      <c r="F22" s="122"/>
      <c r="G22" s="122"/>
      <c r="H22" s="122"/>
      <c r="I22" s="106">
        <f t="shared" si="2"/>
        <v>0</v>
      </c>
      <c r="J22" s="123"/>
      <c r="K22" s="118"/>
      <c r="L22" s="118"/>
    </row>
    <row r="23" spans="1:12" ht="24" customHeight="1">
      <c r="A23" s="121"/>
      <c r="B23" s="121"/>
      <c r="C23" s="120"/>
      <c r="D23" s="120"/>
      <c r="E23" s="122"/>
      <c r="F23" s="122"/>
      <c r="G23" s="122"/>
      <c r="H23" s="122"/>
      <c r="I23" s="106">
        <f t="shared" si="2"/>
        <v>0</v>
      </c>
      <c r="J23" s="123"/>
      <c r="K23" s="118"/>
      <c r="L23" s="118"/>
    </row>
    <row r="24" spans="1:12" ht="24" customHeight="1">
      <c r="A24" s="121"/>
      <c r="B24" s="121"/>
      <c r="C24" s="120"/>
      <c r="D24" s="120"/>
      <c r="E24" s="122"/>
      <c r="F24" s="122"/>
      <c r="G24" s="122"/>
      <c r="H24" s="122"/>
      <c r="I24" s="106">
        <f t="shared" si="2"/>
        <v>0</v>
      </c>
      <c r="J24" s="123"/>
      <c r="K24" s="118"/>
      <c r="L24" s="118"/>
    </row>
    <row r="25" spans="1:12" ht="24" customHeight="1">
      <c r="A25" s="121"/>
      <c r="B25" s="121"/>
      <c r="C25" s="120"/>
      <c r="D25" s="120"/>
      <c r="E25" s="122"/>
      <c r="F25" s="122"/>
      <c r="G25" s="122"/>
      <c r="H25" s="122"/>
      <c r="I25" s="106">
        <f t="shared" si="2"/>
        <v>0</v>
      </c>
      <c r="J25" s="123"/>
      <c r="K25" s="118"/>
      <c r="L25" s="118"/>
    </row>
    <row r="26" spans="1:12" ht="24" customHeight="1">
      <c r="A26" s="121"/>
      <c r="B26" s="121"/>
      <c r="C26" s="120"/>
      <c r="D26" s="120"/>
      <c r="E26" s="122"/>
      <c r="F26" s="122"/>
      <c r="G26" s="122"/>
      <c r="H26" s="122"/>
      <c r="I26" s="106">
        <f t="shared" si="2"/>
        <v>0</v>
      </c>
      <c r="J26" s="123"/>
      <c r="K26" s="118"/>
      <c r="L26" s="118"/>
    </row>
    <row r="27" spans="1:12" ht="24" customHeight="1">
      <c r="A27" s="121"/>
      <c r="B27" s="121"/>
      <c r="C27" s="120"/>
      <c r="D27" s="120"/>
      <c r="E27" s="122"/>
      <c r="F27" s="122"/>
      <c r="G27" s="122"/>
      <c r="H27" s="122"/>
      <c r="I27" s="106">
        <f t="shared" si="2"/>
        <v>0</v>
      </c>
      <c r="J27" s="123"/>
      <c r="K27" s="118"/>
      <c r="L27" s="118"/>
    </row>
    <row r="28" spans="1:12" ht="24" customHeight="1">
      <c r="A28" s="121"/>
      <c r="B28" s="121"/>
      <c r="C28" s="120"/>
      <c r="D28" s="120"/>
      <c r="E28" s="122"/>
      <c r="F28" s="122"/>
      <c r="G28" s="122"/>
      <c r="H28" s="122"/>
      <c r="I28" s="106">
        <f t="shared" si="2"/>
        <v>0</v>
      </c>
      <c r="J28" s="123"/>
      <c r="K28" s="118"/>
      <c r="L28" s="118"/>
    </row>
    <row r="29" spans="1:12" ht="24" customHeight="1">
      <c r="A29" s="121"/>
      <c r="B29" s="121"/>
      <c r="C29" s="120"/>
      <c r="D29" s="120"/>
      <c r="E29" s="122"/>
      <c r="F29" s="122"/>
      <c r="G29" s="122"/>
      <c r="H29" s="122"/>
      <c r="I29" s="106">
        <f t="shared" si="2"/>
        <v>0</v>
      </c>
      <c r="J29" s="123"/>
      <c r="K29" s="118"/>
      <c r="L29" s="118"/>
    </row>
    <row r="30" spans="1:12" ht="24" customHeight="1">
      <c r="A30" s="121"/>
      <c r="B30" s="121"/>
      <c r="C30" s="120"/>
      <c r="D30" s="120"/>
      <c r="E30" s="122"/>
      <c r="F30" s="122"/>
      <c r="G30" s="122"/>
      <c r="H30" s="122"/>
      <c r="I30" s="106">
        <f t="shared" si="2"/>
        <v>0</v>
      </c>
      <c r="J30" s="123"/>
      <c r="K30" s="118"/>
      <c r="L30" s="118"/>
    </row>
    <row r="31" spans="1:12" ht="24" customHeight="1">
      <c r="A31" s="125"/>
      <c r="B31" s="126"/>
      <c r="C31" s="127"/>
      <c r="D31" s="127"/>
      <c r="E31" s="128"/>
      <c r="F31" s="128"/>
      <c r="G31" s="128"/>
      <c r="H31" s="129" t="s">
        <v>30</v>
      </c>
      <c r="I31" s="107">
        <f>SUM(I16:I30)</f>
        <v>0</v>
      </c>
      <c r="J31" s="130"/>
      <c r="K31" s="118"/>
      <c r="L31" s="118"/>
    </row>
    <row r="32" spans="1:12" s="66" customFormat="1" ht="24" customHeight="1">
      <c r="C32" s="72"/>
      <c r="D32" s="72"/>
      <c r="E32" s="72"/>
      <c r="F32" s="72"/>
      <c r="G32" s="72"/>
      <c r="H32" s="72"/>
      <c r="I32" s="108"/>
      <c r="J32" s="72"/>
    </row>
    <row r="33" spans="1:18" s="72" customFormat="1" ht="41.15" customHeight="1">
      <c r="A33" s="160" t="s">
        <v>21</v>
      </c>
      <c r="B33" s="161"/>
      <c r="C33" s="155" t="s">
        <v>54</v>
      </c>
      <c r="D33" s="155"/>
      <c r="E33" s="155"/>
      <c r="F33" s="155"/>
      <c r="G33" s="155"/>
      <c r="H33" s="155"/>
      <c r="I33" s="112"/>
      <c r="J33" s="35"/>
    </row>
    <row r="34" spans="1:18" s="66" customFormat="1" ht="53.15" customHeight="1">
      <c r="A34" s="5" t="s">
        <v>31</v>
      </c>
      <c r="B34" s="5" t="s">
        <v>6</v>
      </c>
      <c r="C34" s="5" t="s">
        <v>55</v>
      </c>
      <c r="D34" s="80" t="s">
        <v>38</v>
      </c>
      <c r="E34" s="80" t="s">
        <v>39</v>
      </c>
      <c r="F34" s="80" t="s">
        <v>44</v>
      </c>
      <c r="G34" s="80" t="s">
        <v>45</v>
      </c>
      <c r="H34" s="81" t="s">
        <v>57</v>
      </c>
      <c r="I34" s="105" t="s">
        <v>25</v>
      </c>
      <c r="J34" s="6" t="s">
        <v>46</v>
      </c>
      <c r="K34" s="66" t="s">
        <v>36</v>
      </c>
      <c r="L34" s="66" t="s">
        <v>37</v>
      </c>
    </row>
    <row r="35" spans="1:18" s="66" customFormat="1" ht="29.15" customHeight="1">
      <c r="A35" s="64" t="s">
        <v>56</v>
      </c>
      <c r="B35" s="64" t="s">
        <v>56</v>
      </c>
      <c r="C35" s="120"/>
      <c r="D35" s="26"/>
      <c r="E35" s="26"/>
      <c r="F35" s="26"/>
      <c r="G35" s="26"/>
      <c r="H35" s="26"/>
      <c r="I35" s="106">
        <f>Table1435[[#This Row],[Project cost]]</f>
        <v>0</v>
      </c>
      <c r="J35" s="12"/>
    </row>
    <row r="36" spans="1:18" s="66" customFormat="1" ht="24" customHeight="1">
      <c r="A36" s="75"/>
      <c r="B36" s="36"/>
      <c r="C36" s="37"/>
      <c r="D36" s="38"/>
      <c r="E36" s="19"/>
      <c r="F36" s="76"/>
      <c r="G36" s="77"/>
      <c r="H36" s="22" t="s">
        <v>30</v>
      </c>
      <c r="I36" s="107">
        <f>SUM(I35:I35)</f>
        <v>0</v>
      </c>
      <c r="J36" s="39"/>
    </row>
    <row r="37" spans="1:18" ht="24" customHeight="1" thickBot="1">
      <c r="A37" s="54"/>
      <c r="B37" s="54"/>
      <c r="C37" s="55"/>
      <c r="D37" s="55"/>
      <c r="E37" s="55"/>
      <c r="F37" s="55"/>
      <c r="G37" s="55"/>
      <c r="H37" s="55"/>
      <c r="I37" s="119"/>
      <c r="K37" s="56"/>
    </row>
    <row r="38" spans="1:18" s="49" customFormat="1" ht="24" customHeight="1" thickBot="1">
      <c r="A38" s="45"/>
      <c r="B38" s="57"/>
      <c r="C38" s="58"/>
      <c r="D38" s="58"/>
      <c r="E38" s="58"/>
      <c r="F38" s="58"/>
      <c r="G38" s="149" t="s">
        <v>41</v>
      </c>
      <c r="H38" s="150"/>
      <c r="I38" s="114">
        <f>SUM(I11,I31,I36)</f>
        <v>0</v>
      </c>
      <c r="J38" s="47"/>
      <c r="K38" s="59"/>
      <c r="L38" s="47"/>
      <c r="M38" s="45"/>
      <c r="N38" s="45"/>
      <c r="O38" s="45"/>
      <c r="P38" s="45"/>
      <c r="Q38" s="45"/>
      <c r="R38" s="45"/>
    </row>
  </sheetData>
  <protectedRanges>
    <protectedRange algorithmName="SHA-512" hashValue="lnA7evMAA/ll3TzovP1luyYB8g6gau/p2YwInlgreZvsIYGwJqdn9pcdQPSgc8Z5ztQwokxQLZDww9dokN/p9g==" saltValue="x5ZpH4VCsHas+HDtAIZwTg==" spinCount="100000" sqref="H7:I11" name="Range1"/>
  </protectedRanges>
  <mergeCells count="10">
    <mergeCell ref="A14:B14"/>
    <mergeCell ref="C14:D14"/>
    <mergeCell ref="G38:H38"/>
    <mergeCell ref="A1:B1"/>
    <mergeCell ref="A5:B5"/>
    <mergeCell ref="C5:H5"/>
    <mergeCell ref="D1:J3"/>
    <mergeCell ref="D4:J4"/>
    <mergeCell ref="A33:B33"/>
    <mergeCell ref="C33:H33"/>
  </mergeCells>
  <phoneticPr fontId="2" type="noConversion"/>
  <pageMargins left="0.7" right="0.7" top="0.75" bottom="0.75" header="0.3" footer="0.3"/>
  <pageSetup paperSize="9" orientation="portrait" verticalDpi="0" r:id="rId1"/>
  <headerFooter>
    <oddFooter xml:space="preserve">&amp;L&amp;"Times New Roman,Regular"&amp;12&amp;K91B9B4Public - عام </oddFooter>
    <evenFooter xml:space="preserve">&amp;L&amp;"Times New Roman,Regular"&amp;12&amp;K91B9B4Public - عام </evenFooter>
    <firstFooter xml:space="preserve">&amp;L&amp;"Times New Roman,Regular"&amp;12&amp;K91B9B4Public - عام </firstFooter>
  </headerFooter>
  <ignoredErrors>
    <ignoredError sqref="H11:I11 I31 I17:I30 I35:I36" calculatedColumn="1"/>
  </ignoredErrors>
  <tableParts count="3">
    <tablePart r:id="rId2"/>
    <tablePart r:id="rId3"/>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EA0D8D2A-89C1-4963-BA80-411DF015C5F9}">
          <x14:formula1>
            <xm:f>'Pick list'!$A$1:$A$3</xm:f>
          </x14:formula1>
          <xm:sqref>K37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F3067-6A39-4C87-A7FF-0F518556EB1C}">
  <sheetPr codeName="Sheet4">
    <pageSetUpPr autoPageBreaks="0"/>
  </sheetPr>
  <dimension ref="A1:D7"/>
  <sheetViews>
    <sheetView workbookViewId="0">
      <selection activeCell="H10" sqref="H10"/>
    </sheetView>
  </sheetViews>
  <sheetFormatPr defaultRowHeight="15.5"/>
  <cols>
    <col min="2" max="2" width="16.84375" customWidth="1"/>
  </cols>
  <sheetData>
    <row r="1" spans="1:4">
      <c r="A1" t="s">
        <v>29</v>
      </c>
      <c r="B1" t="s">
        <v>32</v>
      </c>
      <c r="D1" s="30">
        <v>1</v>
      </c>
    </row>
    <row r="2" spans="1:4">
      <c r="A2" t="s">
        <v>27</v>
      </c>
      <c r="B2" t="s">
        <v>28</v>
      </c>
      <c r="D2" s="30">
        <v>0.5</v>
      </c>
    </row>
    <row r="3" spans="1:4">
      <c r="B3" t="s">
        <v>26</v>
      </c>
      <c r="D3" s="30">
        <v>0.2</v>
      </c>
    </row>
    <row r="4" spans="1:4">
      <c r="D4" s="30">
        <v>0.6</v>
      </c>
    </row>
    <row r="5" spans="1:4">
      <c r="D5" s="30">
        <v>0.4</v>
      </c>
    </row>
    <row r="6" spans="1:4">
      <c r="D6" s="30">
        <v>0.75</v>
      </c>
    </row>
    <row r="7" spans="1:4">
      <c r="D7" s="30">
        <v>0.8</v>
      </c>
    </row>
  </sheetData>
  <sheetProtection algorithmName="SHA-512" hashValue="A0mVjhSJjX3H1XY28UUclgUYLFvQArHJvtK59Kq8tl5OOMNI9750+hAftgSZeWeRd7ZT/wtK9jOod5yitlOGrw==" saltValue="xNmtwUaFbd6tqvuekvEv3Q==" spinCount="100000" sheet="1" formatCells="0" formatColumns="0" formatRows="0" insertColumns="0" insertRows="0" insertHyperlinks="0" deleteColumns="0" deleteRows="0" sort="0" autoFilter="0" pivotTables="0"/>
  <pageMargins left="0.7" right="0.7" top="0.75" bottom="0.75" header="0.3" footer="0.3"/>
  <pageSetup paperSize="9" orientation="portrait" verticalDpi="0" r:id="rId1"/>
  <headerFooter>
    <oddFooter xml:space="preserve">&amp;L&amp;"Times New Roman,Regular"&amp;12&amp;K91B9B4Public - عام </oddFooter>
    <evenFooter xml:space="preserve">&amp;L&amp;"Times New Roman,Regular"&amp;12&amp;K91B9B4Public - عام </evenFooter>
    <firstFooter xml:space="preserve">&amp;L&amp;"Times New Roman,Regular"&amp;12&amp;K91B9B4Public - عام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SharedWithUsers xmlns="b4e70e4a-9d52-4d4c-aa2f-92d1474cace6">
      <UserInfo>
        <DisplayName/>
        <AccountId xsi:nil="true"/>
        <AccountType/>
      </UserInfo>
    </SharedWithUsers>
  </documentManagement>
</p:properties>
</file>

<file path=customXml/item2.xml><?xml version="1.0" encoding="utf-8"?>
<?mso-contentType ?>
<SharedContentType xmlns="Microsoft.SharePoint.Taxonomy.ContentTypeSync" SourceId="20c0fc91-5178-4f65-8d1d-944e60792c5e" ContentTypeId="0x0101005D679CA3F8E696449A285DF9D1DAE831" PreviousValue="false"/>
</file>

<file path=customXml/item3.xml><?xml version="1.0" encoding="utf-8"?>
<?mso-contentType ?>
<p:Policy xmlns:p="office.server.policy" id="" local="true">
  <p:Name>TNA Document</p:Name>
  <p:Description/>
  <p:Statement/>
  <p:PolicyItems>
    <p:PolicyItem featureId="Microsoft.Office.RecordsManagement.PolicyFeatures.PolicyAudit" staticId="0x0101005D679CA3F8E696449A285DF9D1DAE831|1757814118" UniqueId="a5bd7b12-cb9e-44fb-9885-02a962b52751">
      <p:Name>Auditing</p:Name>
      <p:Description>Audits user actions on documents and list items to the Audit Log.</p:Description>
      <p:CustomData>
        <Audit>
          <Update/>
          <CheckInOut/>
          <MoveCopy/>
          <DeleteRestore/>
        </Audit>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9CA88FF5F891094A9CDA8D47AB286D2B" ma:contentTypeVersion="2" ma:contentTypeDescription="Create a new document." ma:contentTypeScope="" ma:versionID="87f609dbc3ec7cdf04017ef34c19365e">
  <xsd:schema xmlns:xsd="http://www.w3.org/2001/XMLSchema" xmlns:xs="http://www.w3.org/2001/XMLSchema" xmlns:p="http://schemas.microsoft.com/office/2006/metadata/properties" xmlns:ns1="http://schemas.microsoft.com/sharepoint/v3" xmlns:ns2="b4e70e4a-9d52-4d4c-aa2f-92d1474cace6" targetNamespace="http://schemas.microsoft.com/office/2006/metadata/properties" ma:root="true" ma:fieldsID="a883d57b9b895dd01279a1a7c8bef503" ns1:_="" ns2:_="">
    <xsd:import namespace="http://schemas.microsoft.com/sharepoint/v3"/>
    <xsd:import namespace="b4e70e4a-9d52-4d4c-aa2f-92d1474cace6"/>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4e70e4a-9d52-4d4c-aa2f-92d1474cace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8"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ct:contentTypeSchema xmlns:ct="http://schemas.microsoft.com/office/2006/metadata/contentType" xmlns:ma="http://schemas.microsoft.com/office/2006/metadata/properties/metaAttributes" ct:_="" ma:_="" ma:contentTypeName="TNA Document" ma:contentTypeID="0x0101005D679CA3F8E696449A285DF9D1DAE8310029C0F0DB27A88C4CBD52985A7C5D59AA" ma:contentTypeVersion="22" ma:contentTypeDescription="" ma:contentTypeScope="" ma:versionID="17cfaf967f7e4a3d569a5eb5607739b8">
  <xsd:schema xmlns:xsd="http://www.w3.org/2001/XMLSchema" xmlns:xs="http://www.w3.org/2001/XMLSchema" xmlns:p="http://schemas.microsoft.com/office/2006/metadata/properties" xmlns:ns1="http://schemas.microsoft.com/sharepoint/v3" xmlns:ns2="b55421fe-d432-41c3-a616-7a047f898650" xmlns:ns3="http://schemas.microsoft.com/sharepoint/v3/fields" xmlns:ns4="cdf83514-0311-4499-b740-c48c861a38b2" targetNamespace="http://schemas.microsoft.com/office/2006/metadata/properties" ma:root="true" ma:fieldsID="a6ee9409ac2c982fb49fee10ef2ad573" ns1:_="" ns2:_="" ns3:_="" ns4:_="">
    <xsd:import namespace="http://schemas.microsoft.com/sharepoint/v3"/>
    <xsd:import namespace="b55421fe-d432-41c3-a616-7a047f898650"/>
    <xsd:import namespace="http://schemas.microsoft.com/sharepoint/v3/fields"/>
    <xsd:import namespace="cdf83514-0311-4499-b740-c48c861a38b2"/>
    <xsd:element name="properties">
      <xsd:complexType>
        <xsd:sequence>
          <xsd:element name="documentManagement">
            <xsd:complexType>
              <xsd:all>
                <xsd:element ref="ns2:Objective_id" minOccurs="0"/>
                <xsd:element ref="ns2:Notes1" minOccurs="0"/>
                <xsd:element ref="ns2:Objective_filepath" minOccurs="0"/>
                <xsd:element ref="ns2:Objective_template" minOccurs="0"/>
                <xsd:element ref="ns2:Protective_x0020_Marking" minOccurs="0"/>
                <xsd:element ref="ns2:Objective_disposal_date" minOccurs="0"/>
                <xsd:element ref="ns2:Objective_date_sentenced" minOccurs="0"/>
                <xsd:element ref="ns2:Objective_disposal_schedule" minOccurs="0"/>
                <xsd:element ref="ns2:Objective_date_trigger" minOccurs="0"/>
                <xsd:element ref="ns2:Objective_manually_sentenced" minOccurs="0"/>
                <xsd:element ref="ns2:Objective_repository" minOccurs="0"/>
                <xsd:element ref="ns2:Objective_doc_extension" minOccurs="0"/>
                <xsd:element ref="ns2:Objective_created_by" minOccurs="0"/>
                <xsd:element ref="ns2:Objective_modified_by" minOccurs="0"/>
                <xsd:element ref="ns2:Reason_for_closire" minOccurs="0"/>
                <xsd:element ref="ns2:Closure_review_date" minOccurs="0"/>
                <xsd:element ref="ns2:Date_closed" minOccurs="0"/>
                <xsd:element ref="ns1:_dlc_Exempt" minOccurs="0"/>
                <xsd:element ref="ns2:Funder" minOccurs="0"/>
                <xsd:element ref="ns2:Grant_x0020_Project_x0020_Status" minOccurs="0"/>
                <xsd:element ref="ns1:StartDate" minOccurs="0"/>
                <xsd:element ref="ns2:Partner_x0020_Institutions" minOccurs="0"/>
                <xsd:element ref="ns3:_EndDate" minOccurs="0"/>
                <xsd:element ref="ns2:TNA_x0020_Lead"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5" nillable="true" ma:displayName="Exempt from Policy" ma:hidden="true" ma:internalName="_dlc_Exempt" ma:readOnly="true">
      <xsd:simpleType>
        <xsd:restriction base="dms:Unknown"/>
      </xsd:simpleType>
    </xsd:element>
    <xsd:element name="StartDate" ma:index="28" nillable="true" ma:displayName="Start Date" ma:format="DateOnly"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55421fe-d432-41c3-a616-7a047f898650" elementFormDefault="qualified">
    <xsd:import namespace="http://schemas.microsoft.com/office/2006/documentManagement/types"/>
    <xsd:import namespace="http://schemas.microsoft.com/office/infopath/2007/PartnerControls"/>
    <xsd:element name="Objective_id" ma:index="8" nillable="true" ma:displayName="Objective_id" ma:internalName="Objective_id" ma:readOnly="false">
      <xsd:simpleType>
        <xsd:restriction base="dms:Text">
          <xsd:maxLength value="255"/>
        </xsd:restriction>
      </xsd:simpleType>
    </xsd:element>
    <xsd:element name="Notes1" ma:index="9" nillable="true" ma:displayName="Notes" ma:internalName="Notes1">
      <xsd:simpleType>
        <xsd:restriction base="dms:Note">
          <xsd:maxLength value="255"/>
        </xsd:restriction>
      </xsd:simpleType>
    </xsd:element>
    <xsd:element name="Objective_filepath" ma:index="10" nillable="true" ma:displayName="Objective_filepath" ma:internalName="Objective_filepath" ma:readOnly="false">
      <xsd:simpleType>
        <xsd:restriction base="dms:Note">
          <xsd:maxLength value="255"/>
        </xsd:restriction>
      </xsd:simpleType>
    </xsd:element>
    <xsd:element name="Objective_template" ma:index="11" nillable="true" ma:displayName="Objective_template" ma:default="No" ma:format="Dropdown" ma:internalName="Objective_template" ma:readOnly="false">
      <xsd:simpleType>
        <xsd:restriction base="dms:Choice">
          <xsd:enumeration value="Yes"/>
          <xsd:enumeration value="No"/>
        </xsd:restriction>
      </xsd:simpleType>
    </xsd:element>
    <xsd:element name="Protective_x0020_Marking" ma:index="12" nillable="true" ma:displayName="Protective Marking" ma:format="Dropdown" ma:internalName="Protective_x0020_Marking">
      <xsd:simpleType>
        <xsd:restriction base="dms:Choice">
          <xsd:enumeration value="OFFICIAL-SENSITIVE"/>
          <xsd:enumeration value="OFFICIAL-SENSITIVE-COMMERCIAL"/>
          <xsd:enumeration value="OFFICIAL-SENSITIVE-PERSONAL"/>
        </xsd:restriction>
      </xsd:simpleType>
    </xsd:element>
    <xsd:element name="Objective_disposal_date" ma:index="13" nillable="true" ma:displayName="Objective_disposal_date" ma:format="DateTime" ma:hidden="true" ma:internalName="Objective_disposal_date" ma:readOnly="false">
      <xsd:simpleType>
        <xsd:restriction base="dms:DateTime"/>
      </xsd:simpleType>
    </xsd:element>
    <xsd:element name="Objective_date_sentenced" ma:index="14" nillable="true" ma:displayName="Objective_date_sentenced" ma:format="DateTime" ma:hidden="true" ma:internalName="Objective_date_sentenced" ma:readOnly="false">
      <xsd:simpleType>
        <xsd:restriction base="dms:DateTime"/>
      </xsd:simpleType>
    </xsd:element>
    <xsd:element name="Objective_disposal_schedule" ma:index="15" nillable="true" ma:displayName="Objective_disposal_schedule" ma:hidden="true" ma:internalName="Objective_disposal_schedule" ma:readOnly="false">
      <xsd:simpleType>
        <xsd:restriction base="dms:Text">
          <xsd:maxLength value="255"/>
        </xsd:restriction>
      </xsd:simpleType>
    </xsd:element>
    <xsd:element name="Objective_date_trigger" ma:index="16" nillable="true" ma:displayName="Objective_date_trigger" ma:format="DateTime" ma:hidden="true" ma:internalName="Objective_date_trigger" ma:readOnly="false">
      <xsd:simpleType>
        <xsd:restriction base="dms:DateTime"/>
      </xsd:simpleType>
    </xsd:element>
    <xsd:element name="Objective_manually_sentenced" ma:index="17" nillable="true" ma:displayName="Objective_manually_sentenced" ma:default="No" ma:format="Dropdown" ma:hidden="true" ma:internalName="Objective_manually_sentenced" ma:readOnly="false">
      <xsd:simpleType>
        <xsd:restriction base="dms:Choice">
          <xsd:enumeration value="Yes"/>
          <xsd:enumeration value="No"/>
        </xsd:restriction>
      </xsd:simpleType>
    </xsd:element>
    <xsd:element name="Objective_repository" ma:index="18" nillable="true" ma:displayName="Objective_repository" ma:hidden="true" ma:internalName="Objective_repository" ma:readOnly="false">
      <xsd:simpleType>
        <xsd:restriction base="dms:Text">
          <xsd:maxLength value="255"/>
        </xsd:restriction>
      </xsd:simpleType>
    </xsd:element>
    <xsd:element name="Objective_doc_extension" ma:index="19" nillable="true" ma:displayName="Objective_doc_extension" ma:internalName="Objective_doc_extension" ma:readOnly="false">
      <xsd:simpleType>
        <xsd:restriction base="dms:Text">
          <xsd:maxLength value="255"/>
        </xsd:restriction>
      </xsd:simpleType>
    </xsd:element>
    <xsd:element name="Objective_created_by" ma:index="20" nillable="true" ma:displayName="Objective_created_by" ma:internalName="Objective_created_by">
      <xsd:simpleType>
        <xsd:restriction base="dms:Text">
          <xsd:maxLength value="255"/>
        </xsd:restriction>
      </xsd:simpleType>
    </xsd:element>
    <xsd:element name="Objective_modified_by" ma:index="21" nillable="true" ma:displayName="Objective_modified_by" ma:internalName="Objective_modified_by">
      <xsd:simpleType>
        <xsd:restriction base="dms:Text">
          <xsd:maxLength value="255"/>
        </xsd:restriction>
      </xsd:simpleType>
    </xsd:element>
    <xsd:element name="Reason_for_closire" ma:index="22" nillable="true" ma:displayName="Closure_decision_reason" ma:hidden="true" ma:internalName="Reason_for_closire" ma:readOnly="false">
      <xsd:simpleType>
        <xsd:restriction base="dms:Text">
          <xsd:maxLength value="255"/>
        </xsd:restriction>
      </xsd:simpleType>
    </xsd:element>
    <xsd:element name="Closure_review_date" ma:index="23" nillable="true" ma:displayName="Closure_review_date" ma:format="DateOnly" ma:hidden="true" ma:internalName="Closure_review_date" ma:readOnly="false">
      <xsd:simpleType>
        <xsd:restriction base="dms:DateTime"/>
      </xsd:simpleType>
    </xsd:element>
    <xsd:element name="Date_closed" ma:index="24" nillable="true" ma:displayName="Date_closed" ma:format="DateTime" ma:hidden="true" ma:internalName="Date_closed" ma:readOnly="false">
      <xsd:simpleType>
        <xsd:restriction base="dms:DateTime"/>
      </xsd:simpleType>
    </xsd:element>
    <xsd:element name="Funder" ma:index="26" nillable="true" ma:displayName="Funder" ma:default="" ma:description="Organisation or grant funding agency funding a TNA activity" ma:internalName="Funder">
      <xsd:simpleType>
        <xsd:restriction base="dms:Text">
          <xsd:maxLength value="255"/>
        </xsd:restriction>
      </xsd:simpleType>
    </xsd:element>
    <xsd:element name="Grant_x0020_Project_x0020_Status" ma:index="27" nillable="true" ma:displayName="Grant Project Status" ma:default="" ma:description="Status of a funded activity or application" ma:format="Dropdown" ma:internalName="Grant_x0020_Project_x0020_Status">
      <xsd:simpleType>
        <xsd:restriction base="dms:Choice">
          <xsd:enumeration value="In development"/>
          <xsd:enumeration value="Result pending"/>
          <xsd:enumeration value="In progress"/>
          <xsd:enumeration value="Unsuccessful"/>
          <xsd:enumeration value="Completed"/>
          <xsd:enumeration value="Stalled"/>
          <xsd:enumeration value="Not started"/>
        </xsd:restriction>
      </xsd:simpleType>
    </xsd:element>
    <xsd:element name="Partner_x0020_Institutions" ma:index="29" nillable="true" ma:displayName="Lead Institution" ma:description="Which organisation is the Lead for this Grant" ma:format="Dropdown" ma:internalName="Partner_x0020_Institutions">
      <xsd:simpleType>
        <xsd:restriction base="dms:Text">
          <xsd:maxLength value="255"/>
        </xsd:restriction>
      </xsd:simpleType>
    </xsd:element>
    <xsd:element name="TNA_x0020_Lead" ma:index="31" nillable="true" ma:displayName="TNA Lead" ma:description="Internal TNA person or group leading an activity" ma:list="UserInfo" ma:SearchPeopleOnly="false" ma:internalName="TNA_x0020_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30" nillable="true" ma:displayName="End Date" ma:format="DateOnly"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df83514-0311-4499-b740-c48c861a38b2" elementFormDefault="qualified">
    <xsd:import namespace="http://schemas.microsoft.com/office/2006/documentManagement/types"/>
    <xsd:import namespace="http://schemas.microsoft.com/office/infopath/2007/PartnerControls"/>
    <xsd:element name="_dlc_DocId" ma:index="32" nillable="true" ma:displayName="Document ID Value" ma:description="The value of the document ID assigned to this item." ma:internalName="_dlc_DocId" ma:readOnly="true">
      <xsd:simpleType>
        <xsd:restriction base="dms:Text"/>
      </xsd:simpleType>
    </xsd:element>
    <xsd:element name="_dlc_DocIdUrl" ma:index="3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sisl xmlns:xsd="http://www.w3.org/2001/XMLSchema" xmlns:xsi="http://www.w3.org/2001/XMLSchema-instance" xmlns="http://www.boldonjames.com/2008/01/sie/internal/label" sislVersion="0" policy="57a28da2-0cfb-4494-9a9a-95668d05ae7c" origin="userSelected">
  <element uid="337d2005-6149-44d7-876b-cd6a6715987f" value=""/>
</sisl>
</file>

<file path=customXml/itemProps1.xml><?xml version="1.0" encoding="utf-8"?>
<ds:datastoreItem xmlns:ds="http://schemas.openxmlformats.org/officeDocument/2006/customXml" ds:itemID="{0A7911B7-0AE5-42F7-8311-B78CC6AD274A}">
  <ds:schemaRefs>
    <ds:schemaRef ds:uri="http://schemas.microsoft.com/office/2006/documentManagement/types"/>
    <ds:schemaRef ds:uri="http://schemas.microsoft.com/office/2006/metadata/properties"/>
    <ds:schemaRef ds:uri="http://schemas.microsoft.com/sharepoint/v3/fields"/>
    <ds:schemaRef ds:uri="http://www.w3.org/XML/1998/namespace"/>
    <ds:schemaRef ds:uri="cdf83514-0311-4499-b740-c48c861a38b2"/>
    <ds:schemaRef ds:uri="http://purl.org/dc/terms/"/>
    <ds:schemaRef ds:uri="b55421fe-d432-41c3-a616-7a047f898650"/>
    <ds:schemaRef ds:uri="http://schemas.microsoft.com/office/infopath/2007/PartnerControls"/>
    <ds:schemaRef ds:uri="http://purl.org/dc/elements/1.1/"/>
    <ds:schemaRef ds:uri="http://schemas.openxmlformats.org/package/2006/metadata/core-properties"/>
    <ds:schemaRef ds:uri="http://schemas.microsoft.com/sharepoint/v3"/>
    <ds:schemaRef ds:uri="http://purl.org/dc/dcmitype/"/>
  </ds:schemaRefs>
</ds:datastoreItem>
</file>

<file path=customXml/itemProps2.xml><?xml version="1.0" encoding="utf-8"?>
<ds:datastoreItem xmlns:ds="http://schemas.openxmlformats.org/officeDocument/2006/customXml" ds:itemID="{6F1D7EEC-B789-401B-A7B8-83460413B074}">
  <ds:schemaRefs>
    <ds:schemaRef ds:uri="Microsoft.SharePoint.Taxonomy.ContentTypeSync"/>
  </ds:schemaRefs>
</ds:datastoreItem>
</file>

<file path=customXml/itemProps3.xml><?xml version="1.0" encoding="utf-8"?>
<ds:datastoreItem xmlns:ds="http://schemas.openxmlformats.org/officeDocument/2006/customXml" ds:itemID="{14C7AE28-88C4-41CB-9130-2F9D61678A92}">
  <ds:schemaRefs>
    <ds:schemaRef ds:uri="office.server.policy"/>
  </ds:schemaRefs>
</ds:datastoreItem>
</file>

<file path=customXml/itemProps4.xml><?xml version="1.0" encoding="utf-8"?>
<ds:datastoreItem xmlns:ds="http://schemas.openxmlformats.org/officeDocument/2006/customXml" ds:itemID="{35556A90-5F8B-405F-BC31-9F99CE2E3715}">
  <ds:schemaRefs>
    <ds:schemaRef ds:uri="http://schemas.microsoft.com/sharepoint/v3/contenttype/forms"/>
  </ds:schemaRefs>
</ds:datastoreItem>
</file>

<file path=customXml/itemProps5.xml><?xml version="1.0" encoding="utf-8"?>
<ds:datastoreItem xmlns:ds="http://schemas.openxmlformats.org/officeDocument/2006/customXml" ds:itemID="{7DF48A2F-7F4A-426D-8ADB-CD7838C3118A}"/>
</file>

<file path=customXml/itemProps6.xml><?xml version="1.0" encoding="utf-8"?>
<ds:datastoreItem xmlns:ds="http://schemas.openxmlformats.org/officeDocument/2006/customXml" ds:itemID="{D75B375D-5D7B-4865-AFF8-81787E864A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55421fe-d432-41c3-a616-7a047f898650"/>
    <ds:schemaRef ds:uri="http://schemas.microsoft.com/sharepoint/v3/fields"/>
    <ds:schemaRef ds:uri="cdf83514-0311-4499-b740-c48c861a3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DA957D04-70EA-4D55-8A5B-9D05E3D1E54D}">
  <ds:schemaRefs>
    <ds:schemaRef ds:uri="http://www.w3.org/2001/XMLSchema"/>
    <ds:schemaRef ds:uri="http://www.boldonjames.com/2008/01/sie/internal/label"/>
  </ds:schemaRefs>
</ds:datastoreItem>
</file>

<file path=docMetadata/LabelInfo.xml><?xml version="1.0" encoding="utf-8"?>
<clbl:labelList xmlns:clbl="http://schemas.microsoft.com/office/2020/mipLabelMetadata">
  <clbl:label id="{61c22e59-6e76-40e7-9277-37c464fc6354}" enabled="1" method="Privileged" siteId="{f99512c1-fd9f-4475-9896-9a0b3cdc50e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Example Budget</vt:lpstr>
      <vt:lpstr>Budget Template</vt:lpstr>
      <vt:lpstr>Pick list</vt:lpstr>
    </vt:vector>
  </TitlesOfParts>
  <Manager/>
  <Company>The National Archives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budget-template</dc:title>
  <dc:subject>Budget template for archives</dc:subject>
  <dc:creator>Jack Butterworth</dc:creator>
  <cp:keywords>pblc</cp:keywords>
  <dc:description/>
  <cp:lastModifiedBy>Sara Alrabiah</cp:lastModifiedBy>
  <cp:revision/>
  <dcterms:created xsi:type="dcterms:W3CDTF">2023-03-14T14:19:19Z</dcterms:created>
  <dcterms:modified xsi:type="dcterms:W3CDTF">2026-03-12T13:53:07Z</dcterms:modified>
  <cp:category>archives sector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c22e59-6e76-40e7-9277-37c464fc6354_Enabled">
    <vt:lpwstr>true</vt:lpwstr>
  </property>
  <property fmtid="{D5CDD505-2E9C-101B-9397-08002B2CF9AE}" pid="3" name="MSIP_Label_61c22e59-6e76-40e7-9277-37c464fc6354_SetDate">
    <vt:lpwstr>2023-03-14T14:47:14Z</vt:lpwstr>
  </property>
  <property fmtid="{D5CDD505-2E9C-101B-9397-08002B2CF9AE}" pid="4" name="MSIP_Label_61c22e59-6e76-40e7-9277-37c464fc6354_Method">
    <vt:lpwstr>Privileged</vt:lpwstr>
  </property>
  <property fmtid="{D5CDD505-2E9C-101B-9397-08002B2CF9AE}" pid="5" name="MSIP_Label_61c22e59-6e76-40e7-9277-37c464fc6354_Name">
    <vt:lpwstr>OFFICIAL</vt:lpwstr>
  </property>
  <property fmtid="{D5CDD505-2E9C-101B-9397-08002B2CF9AE}" pid="6" name="MSIP_Label_61c22e59-6e76-40e7-9277-37c464fc6354_SiteId">
    <vt:lpwstr>f99512c1-fd9f-4475-9896-9a0b3cdc50ec</vt:lpwstr>
  </property>
  <property fmtid="{D5CDD505-2E9C-101B-9397-08002B2CF9AE}" pid="7" name="MSIP_Label_61c22e59-6e76-40e7-9277-37c464fc6354_ActionId">
    <vt:lpwstr>87c74a91-71bd-4d8c-a880-49678a671988</vt:lpwstr>
  </property>
  <property fmtid="{D5CDD505-2E9C-101B-9397-08002B2CF9AE}" pid="8" name="MSIP_Label_61c22e59-6e76-40e7-9277-37c464fc6354_ContentBits">
    <vt:lpwstr>0</vt:lpwstr>
  </property>
  <property fmtid="{D5CDD505-2E9C-101B-9397-08002B2CF9AE}" pid="9" name="ContentTypeId">
    <vt:lpwstr>0x0101009CA88FF5F891094A9CDA8D47AB286D2B</vt:lpwstr>
  </property>
  <property fmtid="{D5CDD505-2E9C-101B-9397-08002B2CF9AE}" pid="10" name="_dlc_DocIdItemGuid">
    <vt:lpwstr>ba9bd489-2051-446b-8bef-082d78c2c826</vt:lpwstr>
  </property>
  <property fmtid="{D5CDD505-2E9C-101B-9397-08002B2CF9AE}" pid="11" name="Lead Contact Email Address">
    <vt:lpwstr>bernadette.walsh@derrystrabane.com</vt:lpwstr>
  </property>
  <property fmtid="{D5CDD505-2E9C-101B-9397-08002B2CF9AE}" pid="12" name="StartDate">
    <vt:filetime>2025-03-31T23:00:00Z</vt:filetime>
  </property>
  <property fmtid="{D5CDD505-2E9C-101B-9397-08002B2CF9AE}" pid="13" name="_EndDate">
    <vt:filetime>2026-03-31T14:00:00Z</vt:filetime>
  </property>
  <property fmtid="{D5CDD505-2E9C-101B-9397-08002B2CF9AE}" pid="14" name="Grant Application Status">
    <vt:lpwstr>Successful</vt:lpwstr>
  </property>
  <property fmtid="{D5CDD505-2E9C-101B-9397-08002B2CF9AE}" pid="15" name="Lead Contact Name">
    <vt:lpwstr>Bernadette Walsh</vt:lpwstr>
  </property>
  <property fmtid="{D5CDD505-2E9C-101B-9397-08002B2CF9AE}" pid="16" name="Objective_id_target">
    <vt:lpwstr/>
  </property>
  <property fmtid="{D5CDD505-2E9C-101B-9397-08002B2CF9AE}" pid="17" name="Order">
    <vt:r8>3458100</vt:r8>
  </property>
  <property fmtid="{D5CDD505-2E9C-101B-9397-08002B2CF9AE}" pid="18" name="TNA Lead">
    <vt:lpwstr/>
  </property>
  <property fmtid="{D5CDD505-2E9C-101B-9397-08002B2CF9AE}" pid="19" name="Related folders">
    <vt:bool>false</vt:bool>
  </property>
  <property fmtid="{D5CDD505-2E9C-101B-9397-08002B2CF9AE}" pid="20" name="From1">
    <vt:lpwstr/>
  </property>
  <property fmtid="{D5CDD505-2E9C-101B-9397-08002B2CF9AE}" pid="21" name="DocumentSetDescription">
    <vt:lpwstr/>
  </property>
  <property fmtid="{D5CDD505-2E9C-101B-9397-08002B2CF9AE}" pid="22" name="xd_ProgID">
    <vt:lpwstr/>
  </property>
  <property fmtid="{D5CDD505-2E9C-101B-9397-08002B2CF9AE}" pid="23" name="Grant Applicant">
    <vt:lpwstr/>
  </property>
  <property fmtid="{D5CDD505-2E9C-101B-9397-08002B2CF9AE}" pid="24" name="ComplianceAssetId">
    <vt:lpwstr/>
  </property>
  <property fmtid="{D5CDD505-2E9C-101B-9397-08002B2CF9AE}" pid="25" name="TemplateUrl">
    <vt:lpwstr/>
  </property>
  <property fmtid="{D5CDD505-2E9C-101B-9397-08002B2CF9AE}" pid="26" name="To">
    <vt:lpwstr/>
  </property>
  <property fmtid="{D5CDD505-2E9C-101B-9397-08002B2CF9AE}" pid="27" name="Has Attachments">
    <vt:bool>false</vt:bool>
  </property>
  <property fmtid="{D5CDD505-2E9C-101B-9397-08002B2CF9AE}" pid="28" name="_ExtendedDescription">
    <vt:lpwstr/>
  </property>
  <property fmtid="{D5CDD505-2E9C-101B-9397-08002B2CF9AE}" pid="29" name="Funder">
    <vt:lpwstr/>
  </property>
  <property fmtid="{D5CDD505-2E9C-101B-9397-08002B2CF9AE}" pid="30" name="TriggerFlowInfo">
    <vt:lpwstr/>
  </property>
  <property fmtid="{D5CDD505-2E9C-101B-9397-08002B2CF9AE}" pid="31" name="Partner Institutions">
    <vt:lpwstr/>
  </property>
  <property fmtid="{D5CDD505-2E9C-101B-9397-08002B2CF9AE}" pid="32" name="Grant Project Status">
    <vt:lpwstr/>
  </property>
  <property fmtid="{D5CDD505-2E9C-101B-9397-08002B2CF9AE}" pid="33" name="ConversationID">
    <vt:lpwstr/>
  </property>
  <property fmtid="{D5CDD505-2E9C-101B-9397-08002B2CF9AE}" pid="34" name="URL">
    <vt:lpwstr/>
  </property>
  <property fmtid="{D5CDD505-2E9C-101B-9397-08002B2CF9AE}" pid="35" name="xd_Signature">
    <vt:bool>false</vt:bool>
  </property>
  <property fmtid="{D5CDD505-2E9C-101B-9397-08002B2CF9AE}" pid="36" name="BCC">
    <vt:lpwstr/>
  </property>
  <property fmtid="{D5CDD505-2E9C-101B-9397-08002B2CF9AE}" pid="37" name="SharedWithUsers">
    <vt:lpwstr/>
  </property>
  <property fmtid="{D5CDD505-2E9C-101B-9397-08002B2CF9AE}" pid="38" name="TaxCatchAll">
    <vt:lpwstr/>
  </property>
  <property fmtid="{D5CDD505-2E9C-101B-9397-08002B2CF9AE}" pid="39" name="CC">
    <vt:lpwstr/>
  </property>
  <property fmtid="{D5CDD505-2E9C-101B-9397-08002B2CF9AE}" pid="40" name="MediaServiceImageTags">
    <vt:lpwstr/>
  </property>
  <property fmtid="{D5CDD505-2E9C-101B-9397-08002B2CF9AE}" pid="41" name="lcf76f155ced4ddcb4097134ff3c332f">
    <vt:lpwstr/>
  </property>
  <property fmtid="{D5CDD505-2E9C-101B-9397-08002B2CF9AE}" pid="42" name="_docset_NoMedatataSyncRequired">
    <vt:lpwstr>False</vt:lpwstr>
  </property>
  <property fmtid="{D5CDD505-2E9C-101B-9397-08002B2CF9AE}" pid="43" name="docIndexRef">
    <vt:lpwstr>1a78ad56-fff6-4d1a-8e8e-b91855616ae9</vt:lpwstr>
  </property>
  <property fmtid="{D5CDD505-2E9C-101B-9397-08002B2CF9AE}" pid="44" name="bjSaver">
    <vt:lpwstr>cb4qf+b4UTvT04j7jPNoVBFzvNqXtdPy</vt:lpwstr>
  </property>
  <property fmtid="{D5CDD505-2E9C-101B-9397-08002B2CF9AE}" pid="45" name="bjDocumentLabelXML">
    <vt:lpwstr>&lt;?xml version="1.0" encoding="us-ascii"?&gt;&lt;sisl xmlns:xsd="http://www.w3.org/2001/XMLSchema" xmlns:xsi="http://www.w3.org/2001/XMLSchema-instance" sislVersion="0" policy="57a28da2-0cfb-4494-9a9a-95668d05ae7c" origin="userSelected" xmlns="http://www.boldonj</vt:lpwstr>
  </property>
  <property fmtid="{D5CDD505-2E9C-101B-9397-08002B2CF9AE}" pid="46" name="bjDocumentLabelXML-0">
    <vt:lpwstr>ames.com/2008/01/sie/internal/label"&gt;&lt;element uid="337d2005-6149-44d7-876b-cd6a6715987f" value="" /&gt;&lt;/sisl&gt;</vt:lpwstr>
  </property>
  <property fmtid="{D5CDD505-2E9C-101B-9397-08002B2CF9AE}" pid="47" name="bjDocumentSecurityLabel">
    <vt:lpwstr>Public - عام </vt:lpwstr>
  </property>
  <property fmtid="{D5CDD505-2E9C-101B-9397-08002B2CF9AE}" pid="48" name="bjClsUserRVM">
    <vt:lpwstr>[]</vt:lpwstr>
  </property>
  <property fmtid="{D5CDD505-2E9C-101B-9397-08002B2CF9AE}" pid="49" name="bjLeftFooterLabel-first">
    <vt:lpwstr>&amp;"Times New Roman,Regular"&amp;12&amp;K91B9B4Public - عام </vt:lpwstr>
  </property>
  <property fmtid="{D5CDD505-2E9C-101B-9397-08002B2CF9AE}" pid="50" name="bjLeftFooterLabel-even">
    <vt:lpwstr>&amp;"Times New Roman,Regular"&amp;12&amp;K91B9B4Public - عام </vt:lpwstr>
  </property>
  <property fmtid="{D5CDD505-2E9C-101B-9397-08002B2CF9AE}" pid="51" name="bjLeftFooterLabel">
    <vt:lpwstr>&amp;"Times New Roman,Regular"&amp;12&amp;K91B9B4Public - عام </vt:lpwstr>
  </property>
</Properties>
</file>