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9000" activeTab="2"/>
  </bookViews>
  <sheets>
    <sheet name="Guidance" sheetId="3" r:id="rId1"/>
    <sheet name="Example Budget" sheetId="6" r:id="rId2"/>
    <sheet name="Budget Template" sheetId="9" r:id="rId3"/>
    <sheet name="Pick list" sheetId="7" state="hidden"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<sst xmlns="http://schemas.openxmlformats.org/spreadsheetml/2006/main" count="220" uniqueCount="108">
  <si>
    <t xml:space="preserve">We want to see how you will manage the funding to complete your fellowship.  The programme can fund 100% of actual project costs including overheads (we recommend that UK organisations budget at 100% FEC).  We recommend sharing this with colleagues at your organisation or seeking advice from your finance team/budget holder before submission. </t>
  </si>
  <si>
    <r>
      <rPr>
        <sz val="11"/>
        <color theme="1"/>
        <rFont val="Arial"/>
        <charset val="134"/>
      </rPr>
      <t xml:space="preserve">The maximum grant award for a UK-based fellowship is </t>
    </r>
    <r>
      <rPr>
        <b/>
        <sz val="11"/>
        <color theme="1"/>
        <rFont val="Arial"/>
        <charset val="134"/>
      </rPr>
      <t>£145,000 GBP</t>
    </r>
    <r>
      <rPr>
        <sz val="11"/>
        <color theme="1"/>
        <rFont val="Arial"/>
        <charset val="134"/>
      </rPr>
      <t>.</t>
    </r>
  </si>
  <si>
    <t>Please read the following guidance before completing this Budget Template and refer to the example form to see how information should be entered. Further guidance regarding eligible costs can be found on the programme's web pages.</t>
  </si>
  <si>
    <t>Project Details</t>
  </si>
  <si>
    <t>Organisation Name</t>
  </si>
  <si>
    <t>Please add the lead organisation name</t>
  </si>
  <si>
    <t>Project Title:</t>
  </si>
  <si>
    <t>The title of your project as it appears on your application form</t>
  </si>
  <si>
    <t>Total project cost:</t>
  </si>
  <si>
    <t>This will be automatically calculated from the table</t>
  </si>
  <si>
    <t>Staff Costs (Salaried)</t>
  </si>
  <si>
    <t>Please list each salaried staff member that will be required to deliver the project.</t>
  </si>
  <si>
    <t>Notes/Comments</t>
  </si>
  <si>
    <t xml:space="preserve">Please use this field for additional notes and comments to contextualise your budget. </t>
  </si>
  <si>
    <t>Description</t>
  </si>
  <si>
    <t>Please give a brief description of their role/appointment  - further comments can be made in the notes field</t>
  </si>
  <si>
    <t>Annual Gross Salary</t>
  </si>
  <si>
    <t>Please include the annual gross salary of each role listed.</t>
  </si>
  <si>
    <t>Annual employer On-Costs</t>
  </si>
  <si>
    <t>Please include the on-costs for each role listed. On-costs are the costs which an employer has to pay when they employ someone, in addition to paying the person’s salary. These can include pension contributions, Employer’s National Insurance and other taxes.</t>
  </si>
  <si>
    <t>Start Date</t>
  </si>
  <si>
    <t>Please indicate the date which each staff member will begin work on the project (for any new staff which you intend to recruit for the duration of the project, this will likely be the same as their employment start date).</t>
  </si>
  <si>
    <t>End Date</t>
  </si>
  <si>
    <t>Please indicate the end date which each staff member will finish work on the project (for any new staff which you intend to recruit for the duration of the project, this may be the same as their employment end date).</t>
  </si>
  <si>
    <t>FTE</t>
  </si>
  <si>
    <t xml:space="preserve">Please indicate the Full Time Equivalent (FTE) working hours for each individual, as allocated to the project. FTE is calculated by dividing the total number of hours worked in a period by the equivalent full-time hours at the organisation – so if a full-time working pattern at your organisation is 40 hours per week, a staff member working full time on the project would be recorded as 1FTE, and someone working 20 hours per week on the project as 0.5FTE. </t>
  </si>
  <si>
    <t>Staff Costs (contract)</t>
  </si>
  <si>
    <t xml:space="preserve">Please list all the contracted staff who will be paid daily or hourly and who are not salaried staff members employed by your organisation. This may include freelance specialists and consultants as well as volunteers. </t>
  </si>
  <si>
    <t>Hourly rate</t>
  </si>
  <si>
    <t>If they are expected to be paid by the hours please indicate the rate you will pay here</t>
  </si>
  <si>
    <t>Hours contracted</t>
  </si>
  <si>
    <t>the number of hours you wish to contract them for</t>
  </si>
  <si>
    <t>Daily rate</t>
  </si>
  <si>
    <t>If the are expected to be paid at daily rate please indicate the fee here</t>
  </si>
  <si>
    <t>Days contracted</t>
  </si>
  <si>
    <t>The number of days they will be required to work</t>
  </si>
  <si>
    <t xml:space="preserve">Expenses </t>
  </si>
  <si>
    <t xml:space="preserve">Please indicate the amount of expense you intend to pay in addition to a contract fee. For example, volunteers may not be paid for their time but you may have agreed to cover travel costs to attend training workshops or meetings. </t>
  </si>
  <si>
    <t>Non-Staff Costs</t>
  </si>
  <si>
    <t>Please list each non-staff cost, providing as much detail as possible as to the nature of this cost in the comments section. we will not pay for estates costs.</t>
  </si>
  <si>
    <t>Unit Cost</t>
  </si>
  <si>
    <t>Please provide the cost of each unit, for all costs listed in the non-staff costs section. If you have based your unit cost on quotes or other information, please detail how you have established those costs.</t>
  </si>
  <si>
    <t>Units</t>
  </si>
  <si>
    <t>Please provide the number of units required, of each non-staff cost item listed.</t>
  </si>
  <si>
    <t>Indirect Costs</t>
  </si>
  <si>
    <t>Please give a total figure for overhead/indirect and or Estates costs. For UK institutions, you can cost this project at 100% FEC - please seek guidance from your institution to understand what that means.</t>
  </si>
  <si>
    <t xml:space="preserve">This example budget is a demonstration for completing the budget form; it is not an example of a "good" project bid and shouldn't be used as a template for mapping your own project costs.  </t>
  </si>
  <si>
    <t>The University of Mars</t>
  </si>
  <si>
    <t>Example Fellowship 1</t>
  </si>
  <si>
    <t>Project Start Date:</t>
  </si>
  <si>
    <t>Project End Date:</t>
  </si>
  <si>
    <t>Cost Category</t>
  </si>
  <si>
    <t>Staff cost calculation</t>
  </si>
  <si>
    <t>Staff Cost (salaried)</t>
  </si>
  <si>
    <t>Annual gross salary or contract rate</t>
  </si>
  <si>
    <t>Annual employer on-costs (e.g. pension, NI)</t>
  </si>
  <si>
    <t>Employment start date</t>
  </si>
  <si>
    <t>Employment end date</t>
  </si>
  <si>
    <t>Length of employment (years)</t>
  </si>
  <si>
    <t>Cost to project</t>
  </si>
  <si>
    <t>Notes</t>
  </si>
  <si>
    <t>Column1</t>
  </si>
  <si>
    <t>Column2</t>
  </si>
  <si>
    <t>Fellow</t>
  </si>
  <si>
    <t>Programme Fellow</t>
  </si>
  <si>
    <t>Sub total</t>
  </si>
  <si>
    <t xml:space="preserve">Staff cost calculation - use hourly paid or daily paid rates. </t>
  </si>
  <si>
    <t>Staff Cost (Contract)</t>
  </si>
  <si>
    <t xml:space="preserve">or </t>
  </si>
  <si>
    <t>Freelance videographer</t>
  </si>
  <si>
    <t>Project video output</t>
  </si>
  <si>
    <t>Unit calculation</t>
  </si>
  <si>
    <t>Non-Staff Cost</t>
  </si>
  <si>
    <t>Unit cost</t>
  </si>
  <si>
    <t>Column3</t>
  </si>
  <si>
    <t>Column4</t>
  </si>
  <si>
    <t>Column5</t>
  </si>
  <si>
    <t>Column6</t>
  </si>
  <si>
    <t>Open Access</t>
  </si>
  <si>
    <t>Open Access publication fee</t>
  </si>
  <si>
    <t xml:space="preserve">Engagement materials </t>
  </si>
  <si>
    <t>Prints for travelling exhibition</t>
  </si>
  <si>
    <t>Accommodation</t>
  </si>
  <si>
    <t>Accommodation costs for London residency</t>
  </si>
  <si>
    <t>Travel</t>
  </si>
  <si>
    <t>Travel to/from London for residency</t>
  </si>
  <si>
    <t>Travel to/from Jeddah closing event</t>
  </si>
  <si>
    <t>Project cost</t>
  </si>
  <si>
    <t>Column7</t>
  </si>
  <si>
    <t>Estates Costs</t>
  </si>
  <si>
    <t>Estate Costs</t>
  </si>
  <si>
    <t>Indirect or Overhead Costs</t>
  </si>
  <si>
    <t>GRAND TOTAL:</t>
  </si>
  <si>
    <t xml:space="preserve">Please use the yellow editable fields in the table below to list all costs for your project. The formulas are fixed and will calculate the costs. We recommend sharing this with colleagues at your organisation or seeking advice from your finance team/budget holder before submission. </t>
  </si>
  <si>
    <t xml:space="preserve">Please note that some cells in this workbook are password-protected. If you need to add additional lines, please do let us know and we will provide you with an expanded document. </t>
  </si>
  <si>
    <t>Annual gross salary</t>
  </si>
  <si>
    <t>Annual employer on-costs (e.g. pension, NI, holiday)</t>
  </si>
  <si>
    <t>employment start date</t>
  </si>
  <si>
    <t>employment end date</t>
  </si>
  <si>
    <t>hourly rate</t>
  </si>
  <si>
    <t>number hours contracted</t>
  </si>
  <si>
    <t>number days contracted</t>
  </si>
  <si>
    <t>unit calculation</t>
  </si>
  <si>
    <t>Yes</t>
  </si>
  <si>
    <t>Other funding</t>
  </si>
  <si>
    <t>No</t>
  </si>
  <si>
    <t>in kind funding</t>
  </si>
  <si>
    <t>Archives Revealed</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</si>
</sst>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2" formatCode="_(&quot;$&quot;* #,##0_);_(&quot;$&quot;* \(#,##0\);_(&quot;$&quot;* &quot;-&quot;_);_(@_)"/>
    <numFmt numFmtId="176" formatCode="_ * #,##0.00_ ;_ * \-#,##0.00_ ;_ * &quot;-&quot;??_ ;_ @_ "/>
    <numFmt numFmtId="177" formatCode="_-&quot;£&quot;* #,##0.00_-;\-&quot;£&quot;* #,##0.00_-;_-&quot;£&quot;* &quot;-&quot;??_-;_-@_-"/>
    <numFmt numFmtId="178" formatCode="_ * #,##0_ ;_ * \-#,##0_ ;_ * &quot;-&quot;_ ;_ @_ "/>
    <numFmt numFmtId="179" formatCode="&quot;£&quot;#,##0"/>
    <numFmt numFmtId="180" formatCode="#,##0.0"/>
    <numFmt numFmtId="181" formatCode="&quot;£&quot;#,##0.00"/>
  </numFmts>
  <fonts count="33">
    <font>
      <sz val="12"/>
      <color theme="1"/>
      <name val="Arial"/>
      <charset val="134"/>
    </font>
    <font>
      <sz val="11"/>
      <color theme="1"/>
      <name val="Arial"/>
      <charset val="134"/>
    </font>
    <font>
      <b/>
      <sz val="11"/>
      <name val="Arial"/>
      <charset val="134"/>
    </font>
    <font>
      <sz val="16"/>
      <color theme="1"/>
      <name val="Arial"/>
      <charset val="134"/>
    </font>
    <font>
      <b/>
      <sz val="11"/>
      <color theme="1"/>
      <name val="Arial"/>
      <charset val="134"/>
    </font>
    <font>
      <sz val="11"/>
      <color rgb="FF000000"/>
      <name val="Arial"/>
      <charset val="134"/>
    </font>
    <font>
      <b/>
      <sz val="11"/>
      <color rgb="FF000000"/>
      <name val="Arial"/>
      <charset val="134"/>
    </font>
    <font>
      <b/>
      <sz val="11"/>
      <color theme="0" tint="-0.249977111117893"/>
      <name val="Arial"/>
      <charset val="134"/>
    </font>
    <font>
      <sz val="11"/>
      <color theme="0" tint="-0.249977111117893"/>
      <name val="Arial"/>
      <charset val="134"/>
    </font>
    <font>
      <sz val="11"/>
      <name val="Arial"/>
      <charset val="134"/>
    </font>
    <font>
      <b/>
      <sz val="11"/>
      <color rgb="FFFF0000"/>
      <name val="Arial"/>
      <charset val="134"/>
    </font>
    <font>
      <b/>
      <sz val="18"/>
      <color rgb="FFFF0000"/>
      <name val="Arial"/>
      <charset val="134"/>
    </font>
    <font>
      <sz val="11"/>
      <color rgb="FF0070C0"/>
      <name val="Arial"/>
      <charset val="134"/>
    </font>
    <font>
      <sz val="11"/>
      <color theme="1"/>
      <name val="Calibri"/>
      <charset val="134"/>
      <scheme val="minor"/>
    </font>
    <font>
      <u/>
      <sz val="11"/>
      <color rgb="FF0000FF"/>
      <name val="Calibri"/>
      <charset val="0"/>
      <scheme val="minor"/>
    </font>
    <font>
      <u/>
      <sz val="11"/>
      <color rgb="FF800080"/>
      <name val="Calibri"/>
      <charset val="0"/>
      <scheme val="minor"/>
    </font>
    <font>
      <sz val="11"/>
      <color rgb="FFFF0000"/>
      <name val="Calibri"/>
      <charset val="0"/>
      <scheme val="minor"/>
    </font>
    <font>
      <b/>
      <sz val="18"/>
      <color theme="3"/>
      <name val="Calibri"/>
      <charset val="134"/>
      <scheme val="minor"/>
    </font>
    <font>
      <i/>
      <sz val="11"/>
      <color rgb="FF7F7F7F"/>
      <name val="Calibri"/>
      <charset val="0"/>
      <scheme val="minor"/>
    </font>
    <font>
      <b/>
      <sz val="15"/>
      <color theme="3"/>
      <name val="Calibri"/>
      <charset val="134"/>
      <scheme val="minor"/>
    </font>
    <font>
      <b/>
      <sz val="13"/>
      <color theme="3"/>
      <name val="Calibri"/>
      <charset val="134"/>
      <scheme val="minor"/>
    </font>
    <font>
      <b/>
      <sz val="11"/>
      <color theme="3"/>
      <name val="Calibri"/>
      <charset val="134"/>
      <scheme val="minor"/>
    </font>
    <font>
      <sz val="11"/>
      <color rgb="FF3F3F76"/>
      <name val="Calibri"/>
      <charset val="0"/>
      <scheme val="minor"/>
    </font>
    <font>
      <b/>
      <sz val="11"/>
      <color rgb="FF3F3F3F"/>
      <name val="Calibri"/>
      <charset val="0"/>
      <scheme val="minor"/>
    </font>
    <font>
      <b/>
      <sz val="11"/>
      <color rgb="FFFA7D00"/>
      <name val="Calibri"/>
      <charset val="0"/>
      <scheme val="minor"/>
    </font>
    <font>
      <b/>
      <sz val="11"/>
      <color rgb="FFFFFFFF"/>
      <name val="Calibri"/>
      <charset val="0"/>
      <scheme val="minor"/>
    </font>
    <font>
      <sz val="11"/>
      <color rgb="FFFA7D00"/>
      <name val="Calibri"/>
      <charset val="0"/>
      <scheme val="minor"/>
    </font>
    <font>
      <b/>
      <sz val="11"/>
      <color theme="1"/>
      <name val="Calibri"/>
      <charset val="0"/>
      <scheme val="minor"/>
    </font>
    <font>
      <sz val="11"/>
      <color rgb="FF006100"/>
      <name val="Calibri"/>
      <charset val="0"/>
      <scheme val="minor"/>
    </font>
    <font>
      <sz val="11"/>
      <color rgb="FF9C0006"/>
      <name val="Calibri"/>
      <charset val="0"/>
      <scheme val="minor"/>
    </font>
    <font>
      <sz val="11"/>
      <color rgb="FF9C6500"/>
      <name val="Calibri"/>
      <charset val="0"/>
      <scheme val="minor"/>
    </font>
    <font>
      <sz val="11"/>
      <color theme="0"/>
      <name val="Calibri"/>
      <charset val="0"/>
      <scheme val="minor"/>
    </font>
    <font>
      <sz val="11"/>
      <color theme="1"/>
      <name val="Calibri"/>
      <charset val="0"/>
      <scheme val="minor"/>
    </font>
  </fonts>
  <fills count="37">
    <fill>
      <patternFill patternType="none"/>
    </fill>
    <fill>
      <patternFill patternType="gray125"/>
    </fill>
    <fill>
      <patternFill patternType="solid">
        <fgColor theme="0" tint="-0.249977111117893"/>
        <bgColor indexed="64"/>
      </patternFill>
    </fill>
    <fill>
      <patternFill patternType="solid">
        <fgColor theme="9" tint="0.799981688894314"/>
        <bgColor indexed="64"/>
      </patternFill>
    </fill>
    <fill>
      <patternFill patternType="solid">
        <fgColor theme="7" tint="0.799981688894314"/>
        <bgColor indexed="64"/>
      </patternFill>
    </fill>
    <fill>
      <patternFill patternType="solid">
        <fgColor theme="2" tint="-0.0999786370433668"/>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8">
    <border>
      <left/>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style="thin">
        <color auto="1"/>
      </right>
      <top style="thin">
        <color auto="1"/>
      </top>
      <bottom style="thin">
        <color auto="1"/>
      </bottom>
      <diagonal/>
    </border>
    <border>
      <left style="thin">
        <color auto="1"/>
      </left>
      <right/>
      <top/>
      <bottom/>
      <diagonal/>
    </border>
    <border>
      <left/>
      <right style="thin">
        <color auto="1"/>
      </right>
      <top/>
      <bottom/>
      <diagonal/>
    </border>
    <border>
      <left/>
      <right/>
      <top style="thin">
        <color auto="1"/>
      </top>
      <bottom style="thin">
        <color auto="1"/>
      </bottom>
      <diagonal/>
    </border>
    <border>
      <left style="thin">
        <color auto="1"/>
      </left>
      <right/>
      <top/>
      <bottom style="thin">
        <color auto="1"/>
      </bottom>
      <diagonal/>
    </border>
    <border>
      <left/>
      <right/>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thin">
        <color auto="1"/>
      </right>
      <top style="thin">
        <color auto="1"/>
      </top>
      <bottom/>
      <diagonal/>
    </border>
    <border>
      <left/>
      <right style="thin">
        <color auto="1"/>
      </right>
      <top/>
      <bottom style="thin">
        <color auto="1"/>
      </bottom>
      <diagonal/>
    </border>
    <border>
      <left style="thin">
        <color auto="1"/>
      </left>
      <right style="thin">
        <color auto="1"/>
      </right>
      <top style="thin">
        <color auto="1"/>
      </top>
      <bottom/>
      <diagonal/>
    </border>
    <border>
      <left/>
      <right style="medium">
        <color auto="1"/>
      </right>
      <top style="medium">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right style="medium">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176" fontId="13" fillId="0" borderId="0" applyFont="0" applyFill="0" applyBorder="0" applyAlignment="0" applyProtection="0">
      <alignment vertical="center"/>
    </xf>
    <xf numFmtId="177" fontId="0" fillId="0" borderId="0" applyFont="0" applyFill="0" applyBorder="0" applyAlignment="0" applyProtection="0"/>
    <xf numFmtId="9" fontId="13" fillId="0" borderId="0" applyFont="0" applyFill="0" applyBorder="0" applyAlignment="0" applyProtection="0">
      <alignment vertical="center"/>
    </xf>
    <xf numFmtId="178" fontId="13" fillId="0" borderId="0" applyFont="0" applyFill="0" applyBorder="0" applyAlignment="0" applyProtection="0">
      <alignment vertical="center"/>
    </xf>
    <xf numFmtId="42" fontId="13"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0" fillId="6" borderId="30" applyNumberFormat="0" applyFont="0" applyAlignment="0" applyProtection="0"/>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31" applyNumberFormat="0" applyFill="0" applyAlignment="0" applyProtection="0">
      <alignment vertical="center"/>
    </xf>
    <xf numFmtId="0" fontId="20" fillId="0" borderId="31" applyNumberFormat="0" applyFill="0" applyAlignment="0" applyProtection="0">
      <alignment vertical="center"/>
    </xf>
    <xf numFmtId="0" fontId="21" fillId="0" borderId="32" applyNumberFormat="0" applyFill="0" applyAlignment="0" applyProtection="0">
      <alignment vertical="center"/>
    </xf>
    <xf numFmtId="0" fontId="21" fillId="0" borderId="0" applyNumberFormat="0" applyFill="0" applyBorder="0" applyAlignment="0" applyProtection="0">
      <alignment vertical="center"/>
    </xf>
    <xf numFmtId="0" fontId="22" fillId="7" borderId="33" applyNumberFormat="0" applyAlignment="0" applyProtection="0">
      <alignment vertical="center"/>
    </xf>
    <xf numFmtId="0" fontId="23" fillId="8" borderId="34" applyNumberFormat="0" applyAlignment="0" applyProtection="0">
      <alignment vertical="center"/>
    </xf>
    <xf numFmtId="0" fontId="24" fillId="8" borderId="33" applyNumberFormat="0" applyAlignment="0" applyProtection="0">
      <alignment vertical="center"/>
    </xf>
    <xf numFmtId="0" fontId="25" fillId="9" borderId="35" applyNumberFormat="0" applyAlignment="0" applyProtection="0">
      <alignment vertical="center"/>
    </xf>
    <xf numFmtId="0" fontId="26" fillId="0" borderId="36" applyNumberFormat="0" applyFill="0" applyAlignment="0" applyProtection="0">
      <alignment vertical="center"/>
    </xf>
    <xf numFmtId="0" fontId="27" fillId="0" borderId="37" applyNumberFormat="0" applyFill="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30" fillId="12" borderId="0" applyNumberFormat="0" applyBorder="0" applyAlignment="0" applyProtection="0">
      <alignment vertical="center"/>
    </xf>
    <xf numFmtId="0" fontId="31" fillId="13" borderId="0" applyNumberFormat="0" applyBorder="0" applyAlignment="0" applyProtection="0">
      <alignment vertical="center"/>
    </xf>
    <xf numFmtId="0" fontId="32" fillId="14" borderId="0" applyNumberFormat="0" applyBorder="0" applyAlignment="0" applyProtection="0">
      <alignment vertical="center"/>
    </xf>
    <xf numFmtId="0" fontId="32" fillId="15"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2" fillId="18" borderId="0" applyNumberFormat="0" applyBorder="0" applyAlignment="0" applyProtection="0">
      <alignment vertical="center"/>
    </xf>
    <xf numFmtId="0" fontId="32"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2" fillId="22" borderId="0" applyNumberFormat="0" applyBorder="0" applyAlignment="0" applyProtection="0">
      <alignment vertical="center"/>
    </xf>
    <xf numFmtId="0" fontId="32"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2" fillId="26" borderId="0" applyNumberFormat="0" applyBorder="0" applyAlignment="0" applyProtection="0">
      <alignment vertical="center"/>
    </xf>
    <xf numFmtId="0" fontId="32" fillId="27"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2" fillId="30" borderId="0" applyNumberFormat="0" applyBorder="0" applyAlignment="0" applyProtection="0">
      <alignment vertical="center"/>
    </xf>
    <xf numFmtId="0" fontId="32" fillId="31" borderId="0" applyNumberFormat="0" applyBorder="0" applyAlignment="0" applyProtection="0">
      <alignment vertical="center"/>
    </xf>
    <xf numFmtId="0" fontId="31" fillId="32" borderId="0" applyNumberFormat="0" applyBorder="0" applyAlignment="0" applyProtection="0">
      <alignment vertical="center"/>
    </xf>
    <xf numFmtId="0" fontId="31" fillId="33" borderId="0" applyNumberFormat="0" applyBorder="0" applyAlignment="0" applyProtection="0">
      <alignment vertical="center"/>
    </xf>
    <xf numFmtId="0" fontId="32" fillId="34" borderId="0" applyNumberFormat="0" applyBorder="0" applyAlignment="0" applyProtection="0">
      <alignment vertical="center"/>
    </xf>
    <xf numFmtId="0" fontId="32" fillId="35" borderId="0" applyNumberFormat="0" applyBorder="0" applyAlignment="0" applyProtection="0">
      <alignment vertical="center"/>
    </xf>
    <xf numFmtId="0" fontId="31" fillId="36" borderId="0" applyNumberFormat="0" applyBorder="0" applyAlignment="0" applyProtection="0">
      <alignment vertical="center"/>
    </xf>
  </cellStyleXfs>
  <cellXfs count="169">
    <xf numFmtId="0" fontId="0" fillId="0" borderId="0" xfId="0"/>
    <xf numFmtId="2" fontId="0" fillId="0" borderId="0" xfId="0" applyNumberFormat="1"/>
    <xf numFmtId="0" fontId="1" fillId="0" borderId="0" xfId="0" applyFont="1" applyAlignment="1" applyProtection="1">
      <alignment vertical="center"/>
      <protection locked="0"/>
    </xf>
    <xf numFmtId="0" fontId="1" fillId="0" borderId="0" xfId="0" applyFont="1" applyAlignment="1" applyProtection="1">
      <alignment horizontal="center"/>
      <protection locked="0"/>
    </xf>
    <xf numFmtId="0" fontId="1" fillId="0" borderId="0" xfId="0" applyFont="1" applyAlignment="1">
      <alignment vertical="center"/>
    </xf>
    <xf numFmtId="0" fontId="1" fillId="0" borderId="0" xfId="0" applyFont="1" applyAlignment="1">
      <alignment horizontal="center" vertical="center"/>
    </xf>
    <xf numFmtId="0" fontId="1" fillId="0" borderId="0" xfId="0" applyFont="1" applyProtection="1">
      <protection locked="0"/>
    </xf>
    <xf numFmtId="0" fontId="1" fillId="0" borderId="0" xfId="0" applyFont="1" applyAlignment="1" applyProtection="1">
      <alignment wrapText="1"/>
      <protection locked="0"/>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1" fillId="0" borderId="0" xfId="0" applyFont="1"/>
    <xf numFmtId="0" fontId="3" fillId="3" borderId="3"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2" fillId="2" borderId="5" xfId="0" applyFont="1" applyFill="1" applyBorder="1" applyAlignment="1">
      <alignment horizontal="left" vertical="center" wrapText="1"/>
    </xf>
    <xf numFmtId="3" fontId="4" fillId="4" borderId="5" xfId="8" applyNumberFormat="1" applyFont="1" applyFill="1" applyBorder="1" applyAlignment="1" applyProtection="1">
      <alignment horizontal="left" vertical="center" wrapText="1"/>
      <protection locked="0"/>
    </xf>
    <xf numFmtId="0" fontId="3" fillId="3" borderId="6" xfId="0" applyFont="1" applyFill="1" applyBorder="1" applyAlignment="1">
      <alignment horizontal="center" vertical="center" wrapText="1"/>
    </xf>
    <xf numFmtId="0" fontId="3" fillId="3" borderId="0" xfId="0" applyFont="1" applyFill="1" applyAlignment="1">
      <alignment horizontal="center" vertical="center" wrapText="1"/>
    </xf>
    <xf numFmtId="3" fontId="2" fillId="2" borderId="5" xfId="0" applyNumberFormat="1" applyFont="1" applyFill="1" applyBorder="1" applyAlignment="1">
      <alignment horizontal="left" vertical="center"/>
    </xf>
    <xf numFmtId="179" fontId="2" fillId="3" borderId="7" xfId="0" applyNumberFormat="1" applyFont="1" applyFill="1" applyBorder="1" applyAlignment="1">
      <alignment horizontal="left" vertical="center" wrapText="1"/>
    </xf>
    <xf numFmtId="0" fontId="3" fillId="3" borderId="1" xfId="0" applyFont="1" applyFill="1" applyBorder="1" applyAlignment="1">
      <alignment horizontal="center" vertical="center" wrapText="1"/>
    </xf>
    <xf numFmtId="0" fontId="3" fillId="3" borderId="8" xfId="0" applyFont="1" applyFill="1" applyBorder="1" applyAlignment="1">
      <alignment horizontal="center" vertical="center" wrapText="1"/>
    </xf>
    <xf numFmtId="3" fontId="2" fillId="2" borderId="3" xfId="0" applyNumberFormat="1" applyFont="1" applyFill="1" applyBorder="1" applyAlignment="1">
      <alignment horizontal="center" vertical="center"/>
    </xf>
    <xf numFmtId="3" fontId="2" fillId="2" borderId="4" xfId="0" applyNumberFormat="1" applyFont="1" applyFill="1" applyBorder="1" applyAlignment="1">
      <alignment horizontal="center" vertical="center"/>
    </xf>
    <xf numFmtId="58" fontId="2" fillId="2" borderId="4" xfId="8" applyNumberFormat="1" applyFont="1" applyFill="1" applyBorder="1" applyAlignment="1" applyProtection="1">
      <alignment horizontal="center" vertical="center" wrapText="1"/>
    </xf>
    <xf numFmtId="3" fontId="2" fillId="0" borderId="5" xfId="0" applyNumberFormat="1" applyFont="1" applyBorder="1" applyAlignment="1">
      <alignment horizontal="center" vertical="center"/>
    </xf>
    <xf numFmtId="3" fontId="2" fillId="0" borderId="5" xfId="0" applyNumberFormat="1" applyFont="1" applyBorder="1" applyAlignment="1">
      <alignment horizontal="center" vertical="center" wrapText="1"/>
    </xf>
    <xf numFmtId="180" fontId="2" fillId="0" borderId="5" xfId="0" applyNumberFormat="1" applyFont="1" applyBorder="1" applyAlignment="1">
      <alignment horizontal="center" vertical="center" wrapText="1"/>
    </xf>
    <xf numFmtId="0" fontId="1" fillId="4" borderId="5" xfId="0" applyFont="1" applyFill="1" applyBorder="1" applyAlignment="1" applyProtection="1">
      <alignment vertical="center"/>
      <protection locked="0"/>
    </xf>
    <xf numFmtId="0" fontId="5" fillId="4" borderId="5" xfId="8" applyFont="1" applyFill="1" applyBorder="1" applyAlignment="1" applyProtection="1">
      <alignment vertical="center" wrapText="1"/>
      <protection locked="0"/>
    </xf>
    <xf numFmtId="179" fontId="5" fillId="4" borderId="5" xfId="8" applyNumberFormat="1" applyFont="1" applyFill="1" applyBorder="1" applyAlignment="1" applyProtection="1">
      <alignment horizontal="center" vertical="center" wrapText="1"/>
      <protection locked="0"/>
    </xf>
    <xf numFmtId="2" fontId="5" fillId="4" borderId="5" xfId="8" applyNumberFormat="1" applyFont="1" applyFill="1" applyBorder="1" applyAlignment="1" applyProtection="1">
      <alignment horizontal="center" vertical="center" wrapText="1"/>
      <protection locked="0"/>
    </xf>
    <xf numFmtId="58" fontId="5" fillId="4" borderId="5" xfId="8" applyNumberFormat="1" applyFont="1" applyFill="1" applyBorder="1" applyAlignment="1" applyProtection="1">
      <alignment horizontal="center" vertical="center" wrapText="1"/>
      <protection locked="0"/>
    </xf>
    <xf numFmtId="2" fontId="5" fillId="3" borderId="5" xfId="8" applyNumberFormat="1" applyFont="1" applyFill="1" applyBorder="1" applyAlignment="1" applyProtection="1">
      <alignment horizontal="center" vertical="center" wrapText="1"/>
    </xf>
    <xf numFmtId="0" fontId="1" fillId="2" borderId="9" xfId="0" applyFont="1" applyFill="1" applyBorder="1" applyAlignment="1" applyProtection="1">
      <alignment vertical="center"/>
      <protection locked="0"/>
    </xf>
    <xf numFmtId="0" fontId="5" fillId="2" borderId="10" xfId="8" applyFont="1" applyFill="1" applyBorder="1" applyAlignment="1" applyProtection="1">
      <alignment horizontal="left" vertical="center" wrapText="1"/>
      <protection locked="0"/>
    </xf>
    <xf numFmtId="179" fontId="5" fillId="2" borderId="10" xfId="8" applyNumberFormat="1" applyFont="1" applyFill="1" applyBorder="1" applyAlignment="1" applyProtection="1">
      <alignment horizontal="center" vertical="center" wrapText="1"/>
      <protection locked="0"/>
    </xf>
    <xf numFmtId="0" fontId="5" fillId="2" borderId="10" xfId="8" applyNumberFormat="1" applyFont="1" applyFill="1" applyBorder="1" applyAlignment="1" applyProtection="1">
      <alignment horizontal="center" vertical="center" wrapText="1"/>
      <protection locked="0"/>
    </xf>
    <xf numFmtId="0" fontId="2" fillId="2" borderId="10" xfId="0" applyFont="1" applyFill="1" applyBorder="1" applyAlignment="1" applyProtection="1">
      <alignment horizontal="center" vertical="center"/>
      <protection locked="0"/>
    </xf>
    <xf numFmtId="58" fontId="5" fillId="2" borderId="10" xfId="8" applyNumberFormat="1" applyFont="1" applyFill="1" applyBorder="1" applyAlignment="1" applyProtection="1">
      <alignment horizontal="center" vertical="center" wrapText="1"/>
      <protection locked="0"/>
    </xf>
    <xf numFmtId="2" fontId="6" fillId="2" borderId="5" xfId="8" applyNumberFormat="1" applyFont="1" applyFill="1" applyBorder="1" applyAlignment="1" applyProtection="1">
      <alignment horizontal="center" vertical="center" wrapText="1"/>
    </xf>
    <xf numFmtId="3" fontId="2" fillId="2" borderId="5" xfId="0" applyNumberFormat="1" applyFont="1" applyFill="1" applyBorder="1" applyAlignment="1">
      <alignment horizontal="center" vertical="center"/>
    </xf>
    <xf numFmtId="0" fontId="2" fillId="5" borderId="0" xfId="0" applyFont="1" applyFill="1" applyAlignment="1">
      <alignment horizontal="center" vertical="center"/>
    </xf>
    <xf numFmtId="0" fontId="1" fillId="4" borderId="5" xfId="0" applyFont="1" applyFill="1" applyBorder="1" applyAlignment="1" applyProtection="1">
      <alignment horizontal="left"/>
      <protection locked="0"/>
    </xf>
    <xf numFmtId="0" fontId="5" fillId="4" borderId="5" xfId="8" applyFont="1" applyFill="1" applyBorder="1" applyAlignment="1" applyProtection="1">
      <alignment horizontal="left" vertical="center" wrapText="1"/>
      <protection locked="0"/>
    </xf>
    <xf numFmtId="181" fontId="1" fillId="4" borderId="5" xfId="0" applyNumberFormat="1" applyFont="1" applyFill="1" applyBorder="1" applyAlignment="1" applyProtection="1">
      <alignment horizontal="center"/>
      <protection locked="0"/>
    </xf>
    <xf numFmtId="2" fontId="1" fillId="4" borderId="5" xfId="0" applyNumberFormat="1" applyFont="1" applyFill="1" applyBorder="1" applyAlignment="1" applyProtection="1">
      <alignment horizontal="center"/>
      <protection locked="0"/>
    </xf>
    <xf numFmtId="181" fontId="5" fillId="4" borderId="5" xfId="8" applyNumberFormat="1" applyFont="1" applyFill="1" applyBorder="1" applyAlignment="1" applyProtection="1">
      <alignment horizontal="center" wrapText="1"/>
      <protection locked="0"/>
    </xf>
    <xf numFmtId="0" fontId="1" fillId="2" borderId="9" xfId="0" applyFont="1" applyFill="1" applyBorder="1" applyAlignment="1">
      <alignment horizontal="left"/>
    </xf>
    <xf numFmtId="0" fontId="5" fillId="2" borderId="10" xfId="8" applyFont="1" applyFill="1" applyBorder="1" applyAlignment="1" applyProtection="1">
      <alignment horizontal="left" vertical="center" wrapText="1"/>
    </xf>
    <xf numFmtId="179" fontId="5" fillId="2" borderId="10" xfId="8" applyNumberFormat="1" applyFont="1" applyFill="1" applyBorder="1" applyAlignment="1" applyProtection="1">
      <alignment horizontal="center" vertical="center" wrapText="1"/>
    </xf>
    <xf numFmtId="0" fontId="5" fillId="2" borderId="10" xfId="8" applyNumberFormat="1" applyFont="1" applyFill="1" applyBorder="1" applyAlignment="1" applyProtection="1">
      <alignment horizontal="center" vertical="center" wrapText="1"/>
    </xf>
    <xf numFmtId="0" fontId="2" fillId="2" borderId="10" xfId="0" applyFont="1" applyFill="1" applyBorder="1" applyAlignment="1">
      <alignment horizontal="center" vertical="center"/>
    </xf>
    <xf numFmtId="181" fontId="1" fillId="2" borderId="10" xfId="2" applyNumberFormat="1" applyFont="1" applyFill="1" applyBorder="1" applyAlignment="1" applyProtection="1">
      <alignment horizontal="center"/>
    </xf>
    <xf numFmtId="0" fontId="1" fillId="2" borderId="10" xfId="0" applyFont="1" applyFill="1" applyBorder="1" applyAlignment="1">
      <alignment horizontal="center"/>
    </xf>
    <xf numFmtId="0" fontId="6" fillId="2" borderId="5" xfId="8" applyNumberFormat="1" applyFont="1" applyFill="1" applyBorder="1" applyAlignment="1" applyProtection="1">
      <alignment horizontal="center" vertical="center" wrapText="1"/>
    </xf>
    <xf numFmtId="0" fontId="4" fillId="2" borderId="5" xfId="0" applyFont="1" applyFill="1" applyBorder="1" applyAlignment="1">
      <alignment horizontal="center" vertical="center"/>
    </xf>
    <xf numFmtId="3" fontId="7" fillId="2" borderId="0" xfId="0" applyNumberFormat="1" applyFont="1" applyFill="1" applyAlignment="1">
      <alignment horizontal="center" vertical="center"/>
    </xf>
    <xf numFmtId="1" fontId="5" fillId="4" borderId="5" xfId="8" applyNumberFormat="1" applyFont="1" applyFill="1" applyBorder="1" applyAlignment="1" applyProtection="1">
      <alignment horizontal="center" vertical="center" wrapText="1"/>
      <protection locked="0"/>
    </xf>
    <xf numFmtId="179" fontId="5" fillId="2" borderId="0" xfId="0" applyNumberFormat="1" applyFont="1" applyFill="1" applyAlignment="1">
      <alignment horizontal="center" vertical="center" wrapText="1"/>
    </xf>
    <xf numFmtId="0" fontId="5" fillId="2" borderId="9" xfId="8" applyFont="1" applyFill="1" applyBorder="1" applyAlignment="1" applyProtection="1">
      <alignment vertical="center" wrapText="1"/>
      <protection locked="0"/>
    </xf>
    <xf numFmtId="0" fontId="5" fillId="2" borderId="10" xfId="8" applyFont="1" applyFill="1" applyBorder="1" applyAlignment="1" applyProtection="1">
      <alignment vertical="center" wrapText="1"/>
      <protection locked="0"/>
    </xf>
    <xf numFmtId="1" fontId="5" fillId="2" borderId="10" xfId="8" applyNumberFormat="1" applyFont="1" applyFill="1" applyBorder="1" applyAlignment="1" applyProtection="1">
      <alignment horizontal="center" vertical="center" wrapText="1"/>
      <protection locked="0"/>
    </xf>
    <xf numFmtId="179" fontId="5" fillId="2" borderId="10" xfId="0" applyNumberFormat="1" applyFont="1" applyFill="1" applyBorder="1" applyAlignment="1">
      <alignment horizontal="center" vertical="center" wrapText="1"/>
    </xf>
    <xf numFmtId="179" fontId="6" fillId="2" borderId="5" xfId="0" applyNumberFormat="1" applyFont="1" applyFill="1" applyBorder="1" applyAlignment="1">
      <alignment horizontal="center" vertical="center" wrapText="1"/>
    </xf>
    <xf numFmtId="3" fontId="2" fillId="2" borderId="1" xfId="0" applyNumberFormat="1" applyFont="1" applyFill="1" applyBorder="1" applyAlignment="1">
      <alignment horizontal="center" vertical="center"/>
    </xf>
    <xf numFmtId="3" fontId="2" fillId="2" borderId="2" xfId="0" applyNumberFormat="1" applyFont="1" applyFill="1" applyBorder="1" applyAlignment="1">
      <alignment horizontal="center" vertical="center"/>
    </xf>
    <xf numFmtId="179" fontId="8" fillId="2" borderId="0" xfId="0" applyNumberFormat="1" applyFont="1" applyFill="1" applyAlignment="1">
      <alignment horizontal="center" vertical="center" wrapText="1"/>
    </xf>
    <xf numFmtId="3" fontId="7" fillId="2" borderId="4" xfId="0" applyNumberFormat="1" applyFont="1" applyFill="1" applyBorder="1" applyAlignment="1">
      <alignment horizontal="center" vertical="center"/>
    </xf>
    <xf numFmtId="0" fontId="1" fillId="3" borderId="5" xfId="0" applyFont="1" applyFill="1" applyBorder="1" applyAlignment="1">
      <alignment horizontal="left" vertical="center"/>
    </xf>
    <xf numFmtId="0" fontId="5" fillId="3" borderId="5" xfId="8" applyFont="1" applyFill="1" applyBorder="1" applyAlignment="1" applyProtection="1">
      <alignment horizontal="left" vertical="center" wrapText="1"/>
    </xf>
    <xf numFmtId="0" fontId="1" fillId="2" borderId="9" xfId="0" applyFont="1" applyFill="1" applyBorder="1" applyAlignment="1">
      <alignment horizontal="left" vertical="center"/>
    </xf>
    <xf numFmtId="181" fontId="1" fillId="2" borderId="10" xfId="2" applyNumberFormat="1" applyFont="1" applyFill="1" applyBorder="1" applyAlignment="1" applyProtection="1">
      <alignment horizontal="center" vertical="center"/>
    </xf>
    <xf numFmtId="0" fontId="1" fillId="2" borderId="10" xfId="0" applyFont="1" applyFill="1" applyBorder="1" applyAlignment="1">
      <alignment horizontal="center" vertical="center"/>
    </xf>
    <xf numFmtId="3" fontId="5" fillId="0" borderId="0" xfId="0" applyNumberFormat="1" applyFont="1" applyAlignment="1" applyProtection="1">
      <alignment horizontal="left" vertical="center" wrapText="1"/>
      <protection locked="0"/>
    </xf>
    <xf numFmtId="179" fontId="5" fillId="0" borderId="0" xfId="0" applyNumberFormat="1" applyFont="1" applyAlignment="1" applyProtection="1">
      <alignment horizontal="center" vertical="center" wrapText="1"/>
      <protection locked="0"/>
    </xf>
    <xf numFmtId="3" fontId="6" fillId="0" borderId="0" xfId="0" applyNumberFormat="1" applyFont="1" applyAlignment="1" applyProtection="1">
      <alignment horizontal="left" vertical="center" wrapText="1"/>
      <protection locked="0"/>
    </xf>
    <xf numFmtId="179" fontId="6" fillId="0" borderId="0" xfId="0" applyNumberFormat="1" applyFont="1" applyAlignment="1" applyProtection="1">
      <alignment horizontal="center" vertical="center" wrapText="1"/>
      <protection locked="0"/>
    </xf>
    <xf numFmtId="3" fontId="2" fillId="2" borderId="11" xfId="0" applyNumberFormat="1" applyFont="1" applyFill="1" applyBorder="1" applyAlignment="1">
      <alignment horizontal="center" vertical="center" wrapText="1"/>
    </xf>
    <xf numFmtId="3" fontId="2" fillId="2" borderId="12" xfId="0" applyNumberFormat="1" applyFont="1" applyFill="1" applyBorder="1" applyAlignment="1">
      <alignment horizontal="center" vertical="center" wrapText="1"/>
    </xf>
    <xf numFmtId="0" fontId="3" fillId="3" borderId="13" xfId="0" applyFont="1" applyFill="1" applyBorder="1" applyAlignment="1">
      <alignment horizontal="center" vertical="center" wrapText="1"/>
    </xf>
    <xf numFmtId="0" fontId="3" fillId="3" borderId="4" xfId="0" applyFont="1" applyFill="1" applyBorder="1" applyAlignment="1">
      <alignment vertical="top" wrapText="1"/>
    </xf>
    <xf numFmtId="0" fontId="3" fillId="3" borderId="13" xfId="0" applyFont="1" applyFill="1" applyBorder="1" applyAlignment="1">
      <alignment vertical="top" wrapText="1"/>
    </xf>
    <xf numFmtId="0" fontId="3" fillId="3" borderId="7" xfId="0" applyFont="1" applyFill="1" applyBorder="1" applyAlignment="1">
      <alignment horizontal="center" vertical="center" wrapText="1"/>
    </xf>
    <xf numFmtId="0" fontId="3" fillId="3" borderId="2" xfId="0" applyFont="1" applyFill="1" applyBorder="1" applyAlignment="1">
      <alignment horizontal="center" vertical="center" wrapText="1"/>
    </xf>
    <xf numFmtId="3" fontId="9" fillId="2" borderId="4" xfId="0" applyNumberFormat="1" applyFont="1" applyFill="1" applyBorder="1" applyAlignment="1">
      <alignment vertical="center"/>
    </xf>
    <xf numFmtId="0" fontId="9" fillId="2" borderId="13" xfId="0" applyFont="1" applyFill="1" applyBorder="1" applyAlignment="1">
      <alignment vertical="center" wrapText="1"/>
    </xf>
    <xf numFmtId="179" fontId="9" fillId="3" borderId="5" xfId="0" applyNumberFormat="1" applyFont="1" applyFill="1" applyBorder="1" applyAlignment="1">
      <alignment horizontal="center" vertical="center" wrapText="1"/>
    </xf>
    <xf numFmtId="0" fontId="1" fillId="4" borderId="5" xfId="0" applyFont="1" applyFill="1" applyBorder="1" applyAlignment="1" applyProtection="1">
      <alignment wrapText="1"/>
      <protection locked="0"/>
    </xf>
    <xf numFmtId="179" fontId="2" fillId="3" borderId="5" xfId="0" applyNumberFormat="1" applyFont="1" applyFill="1" applyBorder="1" applyAlignment="1">
      <alignment horizontal="center" vertical="center" wrapText="1"/>
    </xf>
    <xf numFmtId="0" fontId="1" fillId="2" borderId="14" xfId="0" applyFont="1" applyFill="1" applyBorder="1" applyAlignment="1" applyProtection="1">
      <alignment wrapText="1"/>
      <protection locked="0"/>
    </xf>
    <xf numFmtId="3" fontId="2" fillId="2" borderId="4" xfId="0" applyNumberFormat="1" applyFont="1" applyFill="1" applyBorder="1" applyAlignment="1">
      <alignment vertical="center"/>
    </xf>
    <xf numFmtId="0" fontId="1" fillId="2" borderId="13" xfId="0" applyFont="1" applyFill="1" applyBorder="1" applyAlignment="1">
      <alignment wrapText="1"/>
    </xf>
    <xf numFmtId="0" fontId="1" fillId="2" borderId="14" xfId="0" applyFont="1" applyFill="1" applyBorder="1" applyAlignment="1">
      <alignment wrapText="1"/>
    </xf>
    <xf numFmtId="3" fontId="2" fillId="2" borderId="5" xfId="0" applyNumberFormat="1" applyFont="1" applyFill="1" applyBorder="1" applyAlignment="1">
      <alignment vertical="center"/>
    </xf>
    <xf numFmtId="0" fontId="1" fillId="2" borderId="5" xfId="0" applyFont="1" applyFill="1" applyBorder="1" applyAlignment="1">
      <alignment wrapText="1"/>
    </xf>
    <xf numFmtId="0" fontId="1" fillId="4" borderId="15" xfId="0" applyFont="1" applyFill="1" applyBorder="1" applyAlignment="1" applyProtection="1">
      <alignment wrapText="1"/>
      <protection locked="0"/>
    </xf>
    <xf numFmtId="0" fontId="8" fillId="2" borderId="4" xfId="8" applyFont="1" applyFill="1" applyBorder="1" applyAlignment="1" applyProtection="1">
      <alignment horizontal="center" vertical="center" wrapText="1"/>
    </xf>
    <xf numFmtId="0" fontId="5" fillId="4" borderId="5" xfId="8" applyFont="1" applyFill="1" applyBorder="1" applyAlignment="1" applyProtection="1">
      <alignment horizontal="center" vertical="center" wrapText="1"/>
    </xf>
    <xf numFmtId="0" fontId="5" fillId="2" borderId="10" xfId="8" applyFont="1" applyFill="1" applyBorder="1" applyAlignment="1" applyProtection="1">
      <alignment horizontal="center" vertical="center" wrapText="1"/>
    </xf>
    <xf numFmtId="179" fontId="9" fillId="0" borderId="0" xfId="0" applyNumberFormat="1" applyFont="1" applyAlignment="1" applyProtection="1">
      <alignment horizontal="center" vertical="center" wrapText="1"/>
      <protection locked="0"/>
    </xf>
    <xf numFmtId="3" fontId="5" fillId="0" borderId="0" xfId="0" applyNumberFormat="1" applyFont="1" applyAlignment="1" applyProtection="1">
      <alignment horizontal="center" vertical="center" wrapText="1"/>
      <protection locked="0"/>
    </xf>
    <xf numFmtId="179" fontId="2" fillId="3" borderId="16" xfId="0" applyNumberFormat="1" applyFont="1" applyFill="1" applyBorder="1" applyAlignment="1">
      <alignment horizontal="center" vertical="center" wrapText="1"/>
    </xf>
    <xf numFmtId="0" fontId="10" fillId="0" borderId="0" xfId="0" applyFont="1" applyAlignment="1" applyProtection="1">
      <alignment vertical="center" wrapText="1"/>
    </xf>
    <xf numFmtId="181" fontId="6" fillId="0" borderId="0" xfId="0" applyNumberFormat="1" applyFont="1" applyAlignment="1" applyProtection="1">
      <alignment horizontal="center" vertical="center" wrapText="1"/>
      <protection locked="0"/>
    </xf>
    <xf numFmtId="0" fontId="1" fillId="0" borderId="0" xfId="0" applyFont="1" applyAlignment="1">
      <alignment vertical="center" wrapText="1"/>
    </xf>
    <xf numFmtId="0" fontId="11" fillId="0" borderId="6" xfId="0" applyFont="1" applyBorder="1" applyAlignment="1">
      <alignment horizontal="center" vertical="center" wrapText="1"/>
    </xf>
    <xf numFmtId="0" fontId="11" fillId="0" borderId="0" xfId="0" applyFont="1" applyAlignment="1">
      <alignment horizontal="center" vertical="center" wrapText="1"/>
    </xf>
    <xf numFmtId="3" fontId="4" fillId="4" borderId="13" xfId="8" applyNumberFormat="1" applyFont="1" applyFill="1" applyBorder="1" applyAlignment="1" applyProtection="1">
      <alignment horizontal="left" vertical="center" wrapText="1"/>
    </xf>
    <xf numFmtId="3" fontId="4" fillId="4" borderId="7" xfId="8" applyNumberFormat="1" applyFont="1" applyFill="1" applyBorder="1" applyAlignment="1" applyProtection="1">
      <alignment horizontal="left" vertical="center" wrapText="1"/>
    </xf>
    <xf numFmtId="58" fontId="1" fillId="4" borderId="7" xfId="8" applyNumberFormat="1" applyFont="1" applyFill="1" applyBorder="1" applyAlignment="1" applyProtection="1">
      <alignment horizontal="left" vertical="center" wrapText="1"/>
    </xf>
    <xf numFmtId="58" fontId="1" fillId="4" borderId="14" xfId="8" applyNumberFormat="1" applyFont="1" applyFill="1" applyBorder="1" applyAlignment="1" applyProtection="1">
      <alignment horizontal="left" vertical="center"/>
    </xf>
    <xf numFmtId="0" fontId="11" fillId="0" borderId="9" xfId="0" applyFont="1" applyBorder="1" applyAlignment="1">
      <alignment horizontal="center" vertical="center" wrapText="1"/>
    </xf>
    <xf numFmtId="0" fontId="11" fillId="0" borderId="10" xfId="0" applyFont="1" applyBorder="1" applyAlignment="1">
      <alignment horizontal="center" vertical="center" wrapText="1"/>
    </xf>
    <xf numFmtId="0" fontId="1" fillId="4" borderId="5" xfId="0" applyFont="1" applyFill="1" applyBorder="1" applyAlignment="1">
      <alignment vertical="center"/>
    </xf>
    <xf numFmtId="0" fontId="5" fillId="4" borderId="5" xfId="8" applyFont="1" applyFill="1" applyBorder="1" applyAlignment="1" applyProtection="1">
      <alignment vertical="center" wrapText="1"/>
    </xf>
    <xf numFmtId="179" fontId="5" fillId="4" borderId="5" xfId="8" applyNumberFormat="1" applyFont="1" applyFill="1" applyBorder="1" applyAlignment="1" applyProtection="1">
      <alignment horizontal="center" vertical="center" wrapText="1"/>
    </xf>
    <xf numFmtId="2" fontId="5" fillId="4" borderId="5" xfId="8" applyNumberFormat="1" applyFont="1" applyFill="1" applyBorder="1" applyAlignment="1" applyProtection="1">
      <alignment horizontal="center" vertical="center" wrapText="1"/>
    </xf>
    <xf numFmtId="58" fontId="5" fillId="4" borderId="5" xfId="8" applyNumberFormat="1" applyFont="1" applyFill="1" applyBorder="1" applyAlignment="1" applyProtection="1">
      <alignment horizontal="center" vertical="center" wrapText="1"/>
    </xf>
    <xf numFmtId="0" fontId="1" fillId="2" borderId="9" xfId="0" applyFont="1" applyFill="1" applyBorder="1" applyAlignment="1">
      <alignment vertical="center"/>
    </xf>
    <xf numFmtId="58" fontId="5" fillId="2" borderId="10" xfId="8" applyNumberFormat="1" applyFont="1" applyFill="1" applyBorder="1" applyAlignment="1" applyProtection="1">
      <alignment horizontal="center" vertical="center" wrapText="1"/>
    </xf>
    <xf numFmtId="0" fontId="1" fillId="4" borderId="5" xfId="0" applyFont="1" applyFill="1" applyBorder="1" applyAlignment="1">
      <alignment horizontal="left" vertical="center"/>
    </xf>
    <xf numFmtId="0" fontId="5" fillId="4" borderId="5" xfId="8" applyFont="1" applyFill="1" applyBorder="1" applyAlignment="1" applyProtection="1">
      <alignment horizontal="left" vertical="center" wrapText="1"/>
    </xf>
    <xf numFmtId="0" fontId="5" fillId="4" borderId="5" xfId="8" applyNumberFormat="1" applyFont="1" applyFill="1" applyBorder="1" applyAlignment="1" applyProtection="1">
      <alignment horizontal="center" vertical="center" wrapText="1"/>
    </xf>
    <xf numFmtId="0" fontId="1" fillId="4" borderId="5" xfId="0" applyFont="1" applyFill="1" applyBorder="1" applyAlignment="1">
      <alignment horizontal="center" vertical="center"/>
    </xf>
    <xf numFmtId="1" fontId="5" fillId="4" borderId="5" xfId="8" applyNumberFormat="1" applyFont="1" applyFill="1" applyBorder="1" applyAlignment="1" applyProtection="1">
      <alignment horizontal="center" vertical="center" wrapText="1"/>
    </xf>
    <xf numFmtId="0" fontId="5" fillId="2" borderId="9" xfId="8" applyFont="1" applyFill="1" applyBorder="1" applyAlignment="1" applyProtection="1">
      <alignment vertical="center" wrapText="1"/>
    </xf>
    <xf numFmtId="0" fontId="5" fillId="2" borderId="10" xfId="8" applyFont="1" applyFill="1" applyBorder="1" applyAlignment="1" applyProtection="1">
      <alignment vertical="center" wrapText="1"/>
    </xf>
    <xf numFmtId="1" fontId="5" fillId="2" borderId="10" xfId="8" applyNumberFormat="1" applyFont="1" applyFill="1" applyBorder="1" applyAlignment="1" applyProtection="1">
      <alignment horizontal="center" vertical="center" wrapText="1"/>
    </xf>
    <xf numFmtId="3" fontId="5" fillId="0" borderId="0" xfId="0" applyNumberFormat="1" applyFont="1" applyAlignment="1">
      <alignment horizontal="left" vertical="center" wrapText="1"/>
    </xf>
    <xf numFmtId="179" fontId="5" fillId="0" borderId="0" xfId="0" applyNumberFormat="1" applyFont="1" applyAlignment="1">
      <alignment horizontal="center" vertical="center" wrapText="1"/>
    </xf>
    <xf numFmtId="3" fontId="6" fillId="0" borderId="0" xfId="0" applyNumberFormat="1" applyFont="1" applyAlignment="1">
      <alignment horizontal="left" vertical="center" wrapText="1"/>
    </xf>
    <xf numFmtId="179" fontId="6" fillId="0" borderId="0" xfId="0" applyNumberFormat="1" applyFont="1" applyAlignment="1">
      <alignment horizontal="center" vertical="center" wrapText="1"/>
    </xf>
    <xf numFmtId="0" fontId="1" fillId="0" borderId="0" xfId="0" applyFont="1" applyAlignment="1">
      <alignment horizontal="right" vertical="center"/>
    </xf>
    <xf numFmtId="0" fontId="0" fillId="0" borderId="0" xfId="0" applyAlignment="1">
      <alignment vertical="center" wrapText="1"/>
    </xf>
    <xf numFmtId="0" fontId="1" fillId="2" borderId="4" xfId="0" applyFont="1" applyFill="1" applyBorder="1" applyAlignment="1">
      <alignment vertical="center"/>
    </xf>
    <xf numFmtId="9" fontId="5" fillId="4" borderId="5" xfId="8" applyNumberFormat="1" applyFont="1" applyFill="1" applyBorder="1" applyAlignment="1" applyProtection="1">
      <alignment horizontal="center" vertical="center" wrapText="1"/>
    </xf>
    <xf numFmtId="179" fontId="9" fillId="3" borderId="15" xfId="0" applyNumberFormat="1" applyFont="1" applyFill="1" applyBorder="1" applyAlignment="1">
      <alignment horizontal="center" vertical="center" wrapText="1"/>
    </xf>
    <xf numFmtId="179" fontId="9" fillId="0" borderId="0" xfId="0" applyNumberFormat="1" applyFont="1" applyAlignment="1">
      <alignment horizontal="center" vertical="center" wrapText="1"/>
    </xf>
    <xf numFmtId="3" fontId="5" fillId="0" borderId="0" xfId="0" applyNumberFormat="1" applyFont="1" applyAlignment="1">
      <alignment horizontal="center" vertical="center" wrapText="1"/>
    </xf>
    <xf numFmtId="3" fontId="6" fillId="0" borderId="0" xfId="0" applyNumberFormat="1" applyFont="1" applyAlignment="1">
      <alignment horizontal="center" vertical="center" wrapText="1"/>
    </xf>
    <xf numFmtId="181" fontId="6" fillId="0" borderId="0" xfId="0" applyNumberFormat="1" applyFont="1" applyAlignment="1">
      <alignment horizontal="center" vertical="center" wrapText="1"/>
    </xf>
    <xf numFmtId="0" fontId="1" fillId="0" borderId="0" xfId="0" applyFont="1" applyAlignment="1">
      <alignment horizontal="center" vertical="center" wrapText="1"/>
    </xf>
    <xf numFmtId="0" fontId="1" fillId="3" borderId="1" xfId="0" applyFont="1" applyFill="1" applyBorder="1" applyAlignment="1">
      <alignment horizontal="left" vertical="center" wrapText="1"/>
    </xf>
    <xf numFmtId="0" fontId="1" fillId="3" borderId="2" xfId="0" applyFont="1" applyFill="1" applyBorder="1" applyAlignment="1">
      <alignment horizontal="left" vertical="center" wrapText="1"/>
    </xf>
    <xf numFmtId="0" fontId="12" fillId="0" borderId="0" xfId="0" applyFont="1" applyAlignment="1">
      <alignment horizontal="center" vertical="center" wrapText="1"/>
    </xf>
    <xf numFmtId="0" fontId="1" fillId="3" borderId="1" xfId="0" applyFont="1" applyFill="1" applyBorder="1" applyAlignment="1" applyProtection="1">
      <alignment horizontal="left" vertical="center" wrapText="1"/>
    </xf>
    <xf numFmtId="0" fontId="1" fillId="3" borderId="2" xfId="0" applyFont="1" applyFill="1" applyBorder="1" applyAlignment="1" applyProtection="1">
      <alignment horizontal="left" vertical="center" wrapText="1"/>
    </xf>
    <xf numFmtId="0" fontId="4" fillId="0" borderId="0" xfId="0" applyFont="1" applyAlignment="1">
      <alignment horizontal="left" vertical="center" wrapText="1"/>
    </xf>
    <xf numFmtId="0" fontId="2" fillId="2" borderId="17" xfId="0" applyFont="1" applyFill="1" applyBorder="1" applyAlignment="1">
      <alignment horizontal="left" vertical="center" wrapText="1"/>
    </xf>
    <xf numFmtId="0" fontId="2" fillId="2" borderId="18" xfId="0" applyFont="1" applyFill="1" applyBorder="1" applyAlignment="1">
      <alignment horizontal="left" vertical="center" wrapText="1"/>
    </xf>
    <xf numFmtId="0" fontId="2" fillId="2" borderId="19" xfId="0" applyFont="1" applyFill="1" applyBorder="1" applyAlignment="1">
      <alignment horizontal="left" vertical="center" wrapText="1"/>
    </xf>
    <xf numFmtId="3" fontId="1" fillId="4" borderId="20" xfId="8" applyNumberFormat="1" applyFont="1" applyFill="1" applyBorder="1" applyAlignment="1" applyProtection="1">
      <alignment horizontal="left" vertical="center" wrapText="1"/>
    </xf>
    <xf numFmtId="3" fontId="2" fillId="2" borderId="19" xfId="0" applyNumberFormat="1" applyFont="1" applyFill="1" applyBorder="1" applyAlignment="1">
      <alignment horizontal="left" vertical="center" wrapText="1"/>
    </xf>
    <xf numFmtId="3" fontId="2" fillId="2" borderId="21" xfId="0" applyNumberFormat="1" applyFont="1" applyFill="1" applyBorder="1" applyAlignment="1">
      <alignment horizontal="left" vertical="center" wrapText="1"/>
    </xf>
    <xf numFmtId="179" fontId="9" fillId="3" borderId="22" xfId="0" applyNumberFormat="1" applyFont="1" applyFill="1" applyBorder="1" applyAlignment="1">
      <alignment horizontal="left" vertical="center" wrapText="1"/>
    </xf>
    <xf numFmtId="0" fontId="4" fillId="2" borderId="17" xfId="0" applyFont="1" applyFill="1" applyBorder="1" applyAlignment="1">
      <alignment horizontal="left" vertical="center" wrapText="1"/>
    </xf>
    <xf numFmtId="0" fontId="1" fillId="4" borderId="18" xfId="0" applyFont="1" applyFill="1" applyBorder="1" applyAlignment="1">
      <alignment horizontal="left" vertical="center" wrapText="1"/>
    </xf>
    <xf numFmtId="3" fontId="2" fillId="2" borderId="23" xfId="0" applyNumberFormat="1" applyFont="1" applyFill="1" applyBorder="1" applyAlignment="1">
      <alignment horizontal="left" vertical="center" wrapText="1"/>
    </xf>
    <xf numFmtId="0" fontId="1" fillId="4" borderId="24" xfId="0" applyFont="1" applyFill="1" applyBorder="1" applyAlignment="1">
      <alignment horizontal="left" vertical="center" wrapText="1"/>
    </xf>
    <xf numFmtId="0" fontId="4" fillId="2" borderId="25" xfId="0" applyFont="1" applyFill="1" applyBorder="1" applyAlignment="1">
      <alignment horizontal="left" vertical="center" wrapText="1"/>
    </xf>
    <xf numFmtId="0" fontId="1" fillId="4" borderId="26" xfId="0" applyFont="1" applyFill="1" applyBorder="1" applyAlignment="1">
      <alignment horizontal="left" vertical="center" wrapText="1"/>
    </xf>
    <xf numFmtId="0" fontId="4" fillId="2" borderId="27" xfId="0" applyFont="1" applyFill="1" applyBorder="1" applyAlignment="1">
      <alignment horizontal="left" vertical="center" wrapText="1"/>
    </xf>
    <xf numFmtId="0" fontId="1" fillId="4" borderId="28" xfId="0" applyFont="1" applyFill="1" applyBorder="1" applyAlignment="1">
      <alignment horizontal="left" vertical="center" wrapText="1"/>
    </xf>
    <xf numFmtId="0" fontId="4" fillId="2" borderId="19" xfId="0" applyFont="1" applyFill="1" applyBorder="1" applyAlignment="1">
      <alignment horizontal="left" vertical="center" wrapText="1"/>
    </xf>
    <xf numFmtId="0" fontId="1" fillId="4" borderId="20" xfId="0" applyFont="1" applyFill="1" applyBorder="1" applyAlignment="1">
      <alignment horizontal="left" vertical="center" wrapText="1"/>
    </xf>
    <xf numFmtId="0" fontId="4" fillId="2" borderId="21" xfId="0" applyFont="1" applyFill="1" applyBorder="1" applyAlignment="1">
      <alignment horizontal="left" vertical="center" wrapText="1"/>
    </xf>
    <xf numFmtId="0" fontId="1" fillId="4" borderId="22" xfId="0" applyFont="1" applyFill="1" applyBorder="1" applyAlignment="1">
      <alignment horizontal="left" vertical="center" wrapText="1"/>
    </xf>
    <xf numFmtId="0" fontId="1" fillId="4" borderId="29" xfId="0" applyFont="1" applyFill="1" applyBorder="1" applyAlignment="1">
      <alignment horizontal="left" vertical="center" wrapText="1"/>
    </xf>
    <xf numFmtId="0" fontId="4" fillId="2" borderId="23" xfId="0" applyFont="1" applyFill="1" applyBorder="1" applyAlignment="1">
      <alignment horizontal="left" vertical="center" wrapText="1"/>
    </xf>
  </cellXfs>
  <cellStyles count="49">
    <cellStyle name="Normal" xfId="0" builtinId="0"/>
    <cellStyle name="Comma" xfId="1" builtinId="3"/>
    <cellStyle name="Currency" xfId="2" builtinId="4"/>
    <cellStyle name="Percent" xfId="3" builtinId="5"/>
    <cellStyle name="Comma [0]" xfId="4" builtinId="6"/>
    <cellStyle name="Currency [0]" xfId="5" builtinId="7"/>
    <cellStyle name="Link" xfId="6" builtinId="8"/>
    <cellStyle name="Followed Hyperlink" xfId="7" builtinId="9"/>
    <cellStyle name="Note" xfId="8" builtinId="10"/>
    <cellStyle name="Warning Text" xfId="9" builtinId="11"/>
    <cellStyle name="Title" xfId="10" builtinId="15"/>
    <cellStyle name="CExplanatory Text" xfId="11" builtinId="53"/>
    <cellStyle name="Heading 1" xfId="12" builtinId="16"/>
    <cellStyle name="Heading 2" xfId="13" builtinId="17"/>
    <cellStyle name="Heading 3" xfId="14" builtinId="18"/>
    <cellStyle name="Heading 4" xfId="15" builtinId="19"/>
    <cellStyle name="Input" xfId="16" builtinId="20"/>
    <cellStyle name="Output" xfId="17" builtinId="21"/>
    <cellStyle name="Calculation" xfId="18" builtinId="22"/>
    <cellStyle name="Check Cell" xfId="19" builtinId="23"/>
    <cellStyle name="Linked Cell" xfId="20" builtinId="24"/>
    <cellStyle name="Total" xfId="21" builtinId="25"/>
    <cellStyle name="Good" xfId="22" builtinId="26"/>
    <cellStyle name="Bad" xfId="23" builtinId="27"/>
    <cellStyle name="Neutral" xfId="24" builtinId="28"/>
    <cellStyle name="Accent1" xfId="25" builtinId="29"/>
    <cellStyle name="20% - Accent1" xfId="26" builtinId="30"/>
    <cellStyle name="40% - Accent1" xfId="27" builtinId="31"/>
    <cellStyle name="60% - Accent1" xfId="28" builtinId="32"/>
    <cellStyle name="Accent2" xfId="29" builtinId="33"/>
    <cellStyle name="20% - Accent2" xfId="30" builtinId="34"/>
    <cellStyle name="40% - Accent2" xfId="31" builtinId="35"/>
    <cellStyle name="60% - Accent2" xfId="32" builtinId="36"/>
    <cellStyle name="Accent3" xfId="33" builtinId="37"/>
    <cellStyle name="20% - Accent3" xfId="34" builtinId="38"/>
    <cellStyle name="40% - Accent3" xfId="35" builtinId="39"/>
    <cellStyle name="60% - Accent3" xfId="36" builtinId="40"/>
    <cellStyle name="Accent4" xfId="37" builtinId="41"/>
    <cellStyle name="20% - Accent4" xfId="38" builtinId="42"/>
    <cellStyle name="40% - Accent4" xfId="39" builtinId="43"/>
    <cellStyle name="60% - Accent4" xfId="40" builtinId="44"/>
    <cellStyle name="Accent5" xfId="41" builtinId="45"/>
    <cellStyle name="20% - Accent5" xfId="42" builtinId="46"/>
    <cellStyle name="40% - Accent5" xfId="43" builtinId="47"/>
    <cellStyle name="60% - Accent5" xfId="44" builtinId="48"/>
    <cellStyle name="Accent6" xfId="45" builtinId="49"/>
    <cellStyle name="20% - Accent6" xfId="46" builtinId="50"/>
    <cellStyle name="40% - Accent6" xfId="47" builtinId="51"/>
    <cellStyle name="60% - Accent6" xfId="48" builtinId="52"/>
  </cellStyles>
  <dxfs count="96">
    <dxf>
      <font>
        <name val="Arial"/>
        <scheme val="none"/>
        <family val="2"/>
        <b val="0"/>
        <i val="0"/>
        <strike val="0"/>
        <u val="none"/>
        <sz val="11"/>
        <color theme="1"/>
      </font>
      <fill>
        <patternFill patternType="solid">
          <bgColor theme="7" tint="0.799981688894314"/>
        </patternFill>
      </fill>
      <alignment vertical="center"/>
    </dxf>
    <dxf>
      <font>
        <name val="Arial"/>
        <scheme val="none"/>
        <family val="2"/>
        <strike val="0"/>
        <u val="none"/>
        <sz val="11"/>
      </font>
      <alignment vertical="center"/>
    </dxf>
    <dxf>
      <font>
        <name val="Arial"/>
        <scheme val="none"/>
        <family val="2"/>
        <strike val="0"/>
        <u val="none"/>
        <sz val="11"/>
      </font>
      <alignment vertical="center"/>
    </dxf>
    <dxf>
      <font>
        <name val="Arial"/>
        <scheme val="none"/>
        <family val="2"/>
        <strike val="0"/>
        <u val="none"/>
        <sz val="11"/>
      </font>
      <alignment vertical="center"/>
    </dxf>
    <dxf>
      <font>
        <name val="Arial"/>
        <scheme val="none"/>
        <family val="2"/>
        <strike val="0"/>
        <u val="none"/>
        <sz val="11"/>
      </font>
      <alignment vertical="center"/>
    </dxf>
    <dxf>
      <font>
        <name val="Arial"/>
        <scheme val="none"/>
        <family val="2"/>
        <b val="0"/>
        <i val="0"/>
        <strike val="0"/>
        <u val="none"/>
        <sz val="11"/>
        <color rgb="FF000000"/>
      </font>
      <numFmt numFmtId="182" formatCode="dd/mm/yyyy"/>
      <fill>
        <patternFill patternType="solid">
          <bgColor theme="7" tint="0.799981688894314"/>
        </patternFill>
      </fill>
      <alignment horizontal="center" vertical="center" wrapText="1"/>
    </dxf>
    <dxf>
      <font>
        <name val="Arial"/>
        <scheme val="none"/>
        <family val="2"/>
        <b val="0"/>
        <i val="0"/>
        <strike val="0"/>
        <u val="none"/>
        <sz val="11"/>
        <color rgb="FF000000"/>
      </font>
      <numFmt numFmtId="183" formatCode="dd/mm/yyyy"/>
      <fill>
        <patternFill patternType="solid">
          <bgColor theme="7" tint="0.799981688894314"/>
        </patternFill>
      </fill>
      <alignment horizontal="center" vertical="center" wrapText="1"/>
    </dxf>
    <dxf>
      <font>
        <name val="Arial"/>
        <scheme val="none"/>
        <family val="2"/>
        <b val="0"/>
        <i val="0"/>
        <strike val="0"/>
        <u val="none"/>
        <sz val="11"/>
        <color rgb="FF000000"/>
      </font>
      <numFmt numFmtId="2" formatCode="0.00"/>
      <fill>
        <patternFill patternType="solid">
          <bgColor theme="7" tint="0.799981688894314"/>
        </patternFill>
      </fill>
      <alignment horizontal="center" vertical="center" wrapText="1"/>
    </dxf>
    <dxf>
      <font>
        <name val="Arial"/>
        <scheme val="none"/>
        <family val="2"/>
        <b val="0"/>
        <i val="0"/>
        <strike val="0"/>
        <u val="none"/>
        <sz val="11"/>
        <color auto="1"/>
      </font>
      <numFmt numFmtId="179" formatCode="&quot;£&quot;#,##0"/>
      <fill>
        <patternFill patternType="solid">
          <bgColor theme="9" tint="0.799981688894314"/>
        </patternFill>
      </fill>
      <alignment horizontal="center" vertical="center" wrapText="1"/>
    </dxf>
    <dxf>
      <font>
        <name val="Arial"/>
        <scheme val="none"/>
        <family val="2"/>
        <strike val="0"/>
        <u val="none"/>
        <sz val="11"/>
      </font>
      <alignment vertical="center"/>
    </dxf>
    <dxf>
      <font>
        <name val="Arial"/>
        <scheme val="none"/>
        <family val="2"/>
        <strike val="0"/>
        <u val="none"/>
        <sz val="11"/>
      </font>
      <alignment vertical="center"/>
    </dxf>
    <dxf>
      <font>
        <name val="Arial"/>
        <scheme val="none"/>
        <family val="2"/>
        <b val="0"/>
        <i val="0"/>
        <strike val="0"/>
        <u val="none"/>
        <sz val="11"/>
        <color theme="1"/>
      </font>
      <fill>
        <patternFill patternType="solid">
          <bgColor theme="7" tint="0.799981688894314"/>
        </patternFill>
      </fill>
      <alignment vertical="center" wrapText="1"/>
    </dxf>
    <dxf>
      <font>
        <name val="Arial"/>
        <scheme val="none"/>
        <family val="2"/>
        <b val="0"/>
        <i val="0"/>
        <strike val="0"/>
        <u val="none"/>
        <sz val="11"/>
        <color theme="1"/>
      </font>
      <fill>
        <patternFill patternType="solid">
          <bgColor theme="7" tint="0.799981688894314"/>
        </patternFill>
      </fill>
      <alignment horizontal="left" vertical="center"/>
    </dxf>
    <dxf>
      <font>
        <name val="Arial"/>
        <scheme val="none"/>
        <family val="2"/>
        <b val="0"/>
        <i val="0"/>
        <strike val="0"/>
        <u val="none"/>
        <sz val="11"/>
        <color rgb="FF000000"/>
      </font>
      <fill>
        <patternFill patternType="solid">
          <bgColor theme="7" tint="0.799981688894314"/>
        </patternFill>
      </fill>
      <alignment horizontal="left" vertical="center" wrapText="1"/>
    </dxf>
    <dxf>
      <font>
        <name val="Arial"/>
        <scheme val="none"/>
        <family val="2"/>
        <b val="0"/>
        <i val="0"/>
        <strike val="0"/>
        <u val="none"/>
        <sz val="11"/>
        <color rgb="FF000000"/>
      </font>
      <numFmt numFmtId="179" formatCode="&quot;£&quot;#,##0"/>
      <fill>
        <patternFill patternType="solid">
          <bgColor theme="7" tint="0.799981688894314"/>
        </patternFill>
      </fill>
      <alignment horizontal="center" vertical="center" wrapText="1"/>
    </dxf>
    <dxf>
      <font>
        <name val="Arial"/>
        <scheme val="none"/>
        <family val="2"/>
        <b val="0"/>
        <i val="0"/>
        <strike val="0"/>
        <u val="none"/>
        <sz val="11"/>
        <color rgb="FF000000"/>
      </font>
      <numFmt numFmtId="0" formatCode="General"/>
      <fill>
        <patternFill patternType="solid">
          <bgColor theme="7" tint="0.799981688894314"/>
        </patternFill>
      </fill>
      <alignment horizontal="center" vertical="center" wrapText="1"/>
    </dxf>
    <dxf>
      <font>
        <name val="Arial"/>
        <scheme val="none"/>
        <family val="2"/>
        <b val="1"/>
        <i val="0"/>
        <strike val="0"/>
        <u val="none"/>
        <sz val="11"/>
        <color auto="1"/>
      </font>
      <fill>
        <patternFill patternType="solid">
          <bgColor theme="2" tint="-0.0999786370433668"/>
        </patternFill>
      </fill>
      <alignment horizontal="center" vertical="center"/>
    </dxf>
    <dxf>
      <font>
        <name val="Arial"/>
        <scheme val="none"/>
        <family val="2"/>
        <b val="0"/>
        <i val="0"/>
        <strike val="0"/>
        <u val="none"/>
        <sz val="11"/>
        <color theme="1"/>
      </font>
      <fill>
        <patternFill patternType="solid">
          <bgColor theme="7" tint="0.799981688894314"/>
        </patternFill>
      </fill>
      <alignment horizontal="center" vertical="center"/>
    </dxf>
    <dxf>
      <font>
        <name val="Arial"/>
        <scheme val="none"/>
        <family val="2"/>
        <b val="0"/>
        <i val="0"/>
        <strike val="0"/>
        <u val="none"/>
        <sz val="11"/>
        <color theme="1"/>
      </font>
      <fill>
        <patternFill patternType="solid">
          <bgColor theme="7" tint="0.799981688894314"/>
        </patternFill>
      </fill>
      <alignment horizontal="center" vertical="center"/>
    </dxf>
    <dxf>
      <font>
        <name val="Arial"/>
        <scheme val="none"/>
        <family val="2"/>
        <b val="0"/>
        <i val="0"/>
        <strike val="0"/>
        <u val="none"/>
        <sz val="11"/>
        <color rgb="FF000000"/>
      </font>
      <numFmt numFmtId="0" formatCode="General"/>
      <fill>
        <patternFill patternType="solid">
          <bgColor theme="7" tint="0.799981688894314"/>
        </patternFill>
      </fill>
      <alignment horizontal="center" vertical="center" wrapText="1"/>
    </dxf>
    <dxf>
      <font>
        <name val="Arial"/>
        <scheme val="none"/>
        <family val="2"/>
        <b val="0"/>
        <i val="0"/>
        <strike val="0"/>
        <u val="none"/>
        <sz val="11"/>
        <color auto="1"/>
      </font>
      <numFmt numFmtId="179" formatCode="&quot;£&quot;#,##0"/>
      <fill>
        <patternFill patternType="solid">
          <bgColor theme="9" tint="0.799981688894314"/>
        </patternFill>
      </fill>
      <alignment horizontal="center" vertical="center" wrapText="1"/>
    </dxf>
    <dxf>
      <font>
        <name val="Arial"/>
        <scheme val="none"/>
        <family val="2"/>
        <b val="0"/>
        <i val="0"/>
        <strike val="0"/>
        <u val="none"/>
        <sz val="11"/>
        <color rgb="FF000000"/>
      </font>
      <fill>
        <patternFill patternType="solid">
          <bgColor theme="7" tint="0.799981688894314"/>
        </patternFill>
      </fill>
      <alignment horizontal="center" vertical="center" wrapText="1"/>
    </dxf>
    <dxf>
      <font>
        <name val="Arial"/>
        <scheme val="none"/>
        <family val="2"/>
        <b val="0"/>
        <i val="0"/>
        <strike val="0"/>
        <u val="none"/>
        <sz val="11"/>
        <color rgb="FF000000"/>
      </font>
      <fill>
        <patternFill patternType="solid">
          <bgColor theme="7" tint="0.799981688894314"/>
        </patternFill>
      </fill>
      <alignment horizontal="center" vertical="center" wrapText="1"/>
    </dxf>
    <dxf>
      <font>
        <name val="Arial"/>
        <scheme val="none"/>
        <family val="2"/>
        <b val="0"/>
        <i val="0"/>
        <strike val="0"/>
        <u val="none"/>
        <sz val="11"/>
        <color theme="1"/>
      </font>
      <fill>
        <patternFill patternType="solid">
          <bgColor theme="7" tint="0.799981688894314"/>
        </patternFill>
      </fill>
      <alignment vertical="center" wrapText="1"/>
    </dxf>
    <dxf>
      <font>
        <name val="Arial"/>
        <scheme val="none"/>
        <family val="2"/>
        <b val="0"/>
        <i val="0"/>
        <strike val="0"/>
        <u val="none"/>
        <sz val="11"/>
        <color rgb="FF000000"/>
      </font>
      <fill>
        <patternFill patternType="solid">
          <bgColor theme="7" tint="0.799981688894314"/>
        </patternFill>
      </fill>
      <alignment vertical="center" wrapText="1"/>
    </dxf>
    <dxf>
      <font>
        <name val="Arial"/>
        <scheme val="none"/>
        <family val="2"/>
        <b val="0"/>
        <i val="0"/>
        <strike val="0"/>
        <u val="none"/>
        <sz val="11"/>
        <color rgb="FF000000"/>
      </font>
      <fill>
        <patternFill patternType="solid">
          <bgColor theme="7" tint="0.799981688894314"/>
        </patternFill>
      </fill>
      <alignment vertical="center" wrapText="1"/>
    </dxf>
    <dxf>
      <font>
        <name val="Arial"/>
        <scheme val="none"/>
        <family val="2"/>
        <b val="0"/>
        <i val="0"/>
        <strike val="0"/>
        <u val="none"/>
        <sz val="11"/>
        <color rgb="FF000000"/>
      </font>
      <numFmt numFmtId="179" formatCode="&quot;£&quot;#,##0"/>
      <fill>
        <patternFill patternType="solid">
          <bgColor theme="7" tint="0.799981688894314"/>
        </patternFill>
      </fill>
      <alignment horizontal="center" vertical="center" wrapText="1"/>
    </dxf>
    <dxf>
      <font>
        <name val="Arial"/>
        <scheme val="none"/>
        <family val="2"/>
        <b val="0"/>
        <i val="0"/>
        <strike val="0"/>
        <u val="none"/>
        <sz val="11"/>
        <color rgb="FF000000"/>
      </font>
      <numFmt numFmtId="1" formatCode="0"/>
      <fill>
        <patternFill patternType="solid">
          <bgColor theme="7" tint="0.799981688894314"/>
        </patternFill>
      </fill>
      <alignment horizontal="center" vertical="center" wrapText="1"/>
    </dxf>
    <dxf>
      <font>
        <name val="Arial"/>
        <scheme val="none"/>
        <family val="2"/>
        <b val="0"/>
        <i val="0"/>
        <strike val="0"/>
        <u val="none"/>
        <sz val="11"/>
        <color rgb="FF000000"/>
      </font>
      <numFmt numFmtId="179" formatCode="&quot;£&quot;#,##0"/>
      <fill>
        <patternFill patternType="solid">
          <bgColor theme="0" tint="-0.249977111117893"/>
        </patternFill>
      </fill>
      <alignment horizontal="center" vertical="center" wrapText="1"/>
    </dxf>
    <dxf>
      <font>
        <name val="Arial"/>
        <scheme val="none"/>
        <family val="2"/>
        <b val="0"/>
        <i val="0"/>
        <strike val="0"/>
        <u val="none"/>
        <sz val="11"/>
        <color rgb="FF000000"/>
      </font>
      <numFmt numFmtId="179" formatCode="&quot;£&quot;#,##0"/>
      <fill>
        <patternFill patternType="solid">
          <bgColor theme="0" tint="-0.249977111117893"/>
        </patternFill>
      </fill>
      <alignment horizontal="center" vertical="center" wrapText="1"/>
    </dxf>
    <dxf>
      <font>
        <name val="Arial"/>
        <scheme val="none"/>
        <family val="2"/>
        <b val="0"/>
        <i val="0"/>
        <strike val="0"/>
        <u val="none"/>
        <sz val="11"/>
        <color rgb="FF000000"/>
      </font>
      <numFmt numFmtId="179" formatCode="&quot;£&quot;#,##0"/>
      <fill>
        <patternFill patternType="solid">
          <bgColor theme="0" tint="-0.249977111117893"/>
        </patternFill>
      </fill>
      <alignment horizontal="center" vertical="center" wrapText="1"/>
    </dxf>
    <dxf>
      <font>
        <name val="Arial"/>
        <scheme val="none"/>
        <family val="2"/>
        <b val="0"/>
        <i val="0"/>
        <strike val="0"/>
        <u val="none"/>
        <sz val="11"/>
        <color rgb="FF000000"/>
      </font>
      <numFmt numFmtId="179" formatCode="&quot;£&quot;#,##0"/>
      <fill>
        <patternFill patternType="solid">
          <bgColor theme="0" tint="-0.249977111117893"/>
        </patternFill>
      </fill>
      <alignment horizontal="center" vertical="center" wrapText="1"/>
    </dxf>
    <dxf>
      <font>
        <name val="Arial"/>
        <scheme val="none"/>
        <family val="2"/>
        <b val="0"/>
        <i val="0"/>
        <strike val="0"/>
        <u val="none"/>
        <sz val="11"/>
        <color auto="1"/>
      </font>
      <numFmt numFmtId="179" formatCode="&quot;£&quot;#,##0"/>
      <fill>
        <patternFill patternType="solid">
          <bgColor theme="9" tint="0.799981688894314"/>
        </patternFill>
      </fill>
      <alignment horizontal="center" vertical="center" wrapText="1"/>
    </dxf>
    <dxf>
      <font>
        <name val="Arial"/>
        <scheme val="none"/>
        <family val="2"/>
        <b val="0"/>
        <i val="0"/>
        <strike val="0"/>
        <u val="none"/>
        <sz val="11"/>
        <color rgb="FF000000"/>
      </font>
      <fill>
        <patternFill patternType="solid">
          <bgColor theme="7" tint="0.799981688894314"/>
        </patternFill>
      </fill>
      <alignment horizontal="center" vertical="center" wrapText="1"/>
    </dxf>
    <dxf>
      <font>
        <name val="Arial"/>
        <scheme val="none"/>
        <family val="2"/>
        <b val="0"/>
        <i val="0"/>
        <strike val="0"/>
        <u val="none"/>
        <sz val="11"/>
        <color rgb="FF000000"/>
      </font>
      <fill>
        <patternFill patternType="solid">
          <bgColor theme="7" tint="0.799981688894314"/>
        </patternFill>
      </fill>
      <alignment horizontal="center" vertical="center" wrapText="1"/>
    </dxf>
    <dxf>
      <font>
        <name val="Arial"/>
        <scheme val="none"/>
        <family val="2"/>
        <strike val="0"/>
        <u val="none"/>
        <sz val="11"/>
      </font>
      <fill>
        <patternFill patternType="solid">
          <bgColor theme="7" tint="0.799981688894314"/>
        </patternFill>
      </fill>
      <alignment vertical="center" wrapText="1"/>
    </dxf>
    <dxf>
      <font>
        <name val="Arial"/>
        <scheme val="none"/>
        <family val="2"/>
        <b val="0"/>
        <i val="0"/>
        <strike val="0"/>
        <u val="none"/>
        <sz val="11"/>
        <color theme="1"/>
      </font>
      <fill>
        <patternFill patternType="solid">
          <bgColor theme="7" tint="0.799981688894314"/>
        </patternFill>
      </fill>
      <alignment horizontal="left" vertical="center"/>
    </dxf>
    <dxf>
      <font>
        <name val="Arial"/>
        <scheme val="none"/>
        <family val="2"/>
        <b val="0"/>
        <i val="0"/>
        <strike val="0"/>
        <u val="none"/>
        <sz val="11"/>
        <color rgb="FF000000"/>
      </font>
      <fill>
        <patternFill patternType="solid">
          <bgColor theme="7" tint="0.799981688894314"/>
        </patternFill>
      </fill>
      <alignment horizontal="left" vertical="center" wrapText="1"/>
    </dxf>
    <dxf>
      <font>
        <name val="Arial"/>
        <scheme val="none"/>
        <family val="2"/>
        <b val="0"/>
        <i val="0"/>
        <strike val="0"/>
        <u val="none"/>
        <sz val="11"/>
        <color rgb="FF000000"/>
      </font>
      <numFmt numFmtId="179" formatCode="&quot;£&quot;#,##0"/>
      <fill>
        <patternFill patternType="solid">
          <bgColor theme="7" tint="0.799981688894314"/>
        </patternFill>
      </fill>
      <alignment horizontal="center" vertical="center" wrapText="1"/>
    </dxf>
    <dxf>
      <font>
        <name val="Arial"/>
        <scheme val="none"/>
        <family val="2"/>
        <b val="0"/>
        <i val="0"/>
        <strike val="0"/>
        <u val="none"/>
        <sz val="11"/>
        <color rgb="FF000000"/>
      </font>
      <numFmt numFmtId="0" formatCode="General"/>
      <fill>
        <patternFill patternType="solid">
          <bgColor theme="7" tint="0.799981688894314"/>
        </patternFill>
      </fill>
      <alignment horizontal="center" vertical="center" wrapText="1"/>
    </dxf>
    <dxf>
      <font>
        <name val="Arial"/>
        <scheme val="none"/>
        <family val="2"/>
        <b val="1"/>
        <i val="0"/>
        <strike val="0"/>
        <u val="none"/>
        <sz val="11"/>
        <color auto="1"/>
      </font>
      <fill>
        <patternFill patternType="solid">
          <bgColor theme="2" tint="-0.0999786370433668"/>
        </patternFill>
      </fill>
      <alignment horizontal="center" vertical="center"/>
    </dxf>
    <dxf>
      <font>
        <name val="Arial"/>
        <scheme val="none"/>
        <family val="2"/>
        <b val="0"/>
        <i val="0"/>
        <strike val="0"/>
        <u val="none"/>
        <sz val="11"/>
        <color theme="1"/>
      </font>
      <fill>
        <patternFill patternType="solid">
          <bgColor theme="7" tint="0.799981688894314"/>
        </patternFill>
      </fill>
      <alignment horizontal="center" vertical="center"/>
    </dxf>
    <dxf>
      <font>
        <name val="Arial"/>
        <scheme val="none"/>
        <family val="2"/>
        <b val="0"/>
        <i val="0"/>
        <strike val="0"/>
        <u val="none"/>
        <sz val="11"/>
        <color theme="1"/>
      </font>
      <fill>
        <patternFill patternType="solid">
          <bgColor theme="7" tint="0.799981688894314"/>
        </patternFill>
      </fill>
      <alignment horizontal="center" vertical="center"/>
    </dxf>
    <dxf>
      <font>
        <name val="Arial"/>
        <scheme val="none"/>
        <family val="2"/>
        <b val="0"/>
        <i val="0"/>
        <strike val="0"/>
        <u val="none"/>
        <sz val="11"/>
        <color rgb="FF000000"/>
      </font>
      <numFmt numFmtId="0" formatCode="General"/>
      <fill>
        <patternFill patternType="solid">
          <bgColor theme="7" tint="0.799981688894314"/>
        </patternFill>
      </fill>
      <alignment horizontal="center" vertical="center" wrapText="1"/>
    </dxf>
    <dxf>
      <font>
        <name val="Arial"/>
        <scheme val="none"/>
        <family val="2"/>
        <b val="0"/>
        <i val="0"/>
        <strike val="0"/>
        <u val="none"/>
        <sz val="11"/>
        <color auto="1"/>
      </font>
      <numFmt numFmtId="179" formatCode="&quot;£&quot;#,##0"/>
      <fill>
        <patternFill patternType="solid">
          <bgColor theme="9" tint="0.799981688894314"/>
        </patternFill>
      </fill>
      <alignment horizontal="center" vertical="center" wrapText="1"/>
    </dxf>
    <dxf>
      <font>
        <name val="Arial"/>
        <scheme val="none"/>
        <family val="2"/>
        <b val="0"/>
        <i val="0"/>
        <strike val="0"/>
        <u val="none"/>
        <sz val="11"/>
        <color rgb="FF000000"/>
      </font>
      <fill>
        <patternFill patternType="solid">
          <bgColor theme="7" tint="0.799981688894314"/>
        </patternFill>
      </fill>
      <alignment horizontal="center" vertical="center" wrapText="1"/>
    </dxf>
    <dxf>
      <font>
        <name val="Arial"/>
        <scheme val="none"/>
        <family val="2"/>
        <b val="0"/>
        <i val="0"/>
        <strike val="0"/>
        <u val="none"/>
        <sz val="11"/>
        <color rgb="FF000000"/>
      </font>
      <fill>
        <patternFill patternType="solid">
          <bgColor theme="7" tint="0.799981688894314"/>
        </patternFill>
      </fill>
      <alignment horizontal="center" vertical="center" wrapText="1"/>
    </dxf>
    <dxf>
      <font>
        <name val="Arial"/>
        <scheme val="none"/>
        <family val="2"/>
        <b val="0"/>
        <i val="0"/>
        <strike val="0"/>
        <u val="none"/>
        <sz val="11"/>
        <color theme="1"/>
      </font>
      <fill>
        <patternFill patternType="solid">
          <bgColor theme="7" tint="0.799981688894314"/>
        </patternFill>
      </fill>
      <alignment vertical="center" wrapText="1"/>
    </dxf>
    <dxf>
      <font>
        <name val="Arial"/>
        <scheme val="none"/>
        <family val="2"/>
        <b val="0"/>
        <i val="0"/>
        <strike val="0"/>
        <u val="none"/>
        <sz val="11"/>
        <color theme="1"/>
      </font>
      <fill>
        <patternFill patternType="solid">
          <bgColor theme="7" tint="0.799981688894314"/>
        </patternFill>
      </fill>
      <alignment vertical="center"/>
      <protection locked="0"/>
    </dxf>
    <dxf>
      <font>
        <name val="Arial"/>
        <scheme val="none"/>
        <family val="2"/>
        <strike val="0"/>
        <u val="none"/>
        <sz val="11"/>
      </font>
      <protection locked="0"/>
    </dxf>
    <dxf>
      <font>
        <name val="Arial"/>
        <scheme val="none"/>
        <family val="2"/>
        <strike val="0"/>
        <u val="none"/>
        <sz val="11"/>
      </font>
      <protection locked="0"/>
    </dxf>
    <dxf>
      <font>
        <name val="Arial"/>
        <scheme val="none"/>
        <family val="2"/>
        <strike val="0"/>
        <u val="none"/>
        <sz val="11"/>
      </font>
      <protection locked="0"/>
    </dxf>
    <dxf>
      <font>
        <name val="Arial"/>
        <scheme val="none"/>
        <family val="2"/>
        <strike val="0"/>
        <u val="none"/>
        <sz val="11"/>
      </font>
      <protection locked="0"/>
    </dxf>
    <dxf>
      <font>
        <name val="Arial"/>
        <scheme val="none"/>
        <family val="2"/>
        <b val="0"/>
        <i val="0"/>
        <strike val="0"/>
        <u val="none"/>
        <sz val="11"/>
        <color rgb="FF000000"/>
      </font>
      <numFmt numFmtId="184" formatCode="dd/mm/yyyy"/>
      <fill>
        <patternFill patternType="solid">
          <bgColor theme="7" tint="0.799981688894314"/>
        </patternFill>
      </fill>
      <alignment horizontal="center" vertical="center" wrapText="1"/>
      <protection locked="0"/>
    </dxf>
    <dxf>
      <font>
        <name val="Arial"/>
        <scheme val="none"/>
        <family val="2"/>
        <b val="0"/>
        <i val="0"/>
        <strike val="0"/>
        <u val="none"/>
        <sz val="11"/>
        <color rgb="FF000000"/>
      </font>
      <numFmt numFmtId="185" formatCode="dd/mm/yyyy"/>
      <fill>
        <patternFill patternType="solid">
          <bgColor theme="7" tint="0.799981688894314"/>
        </patternFill>
      </fill>
      <alignment horizontal="center" vertical="center" wrapText="1"/>
      <border>
        <right style="thin">
          <color auto="1"/>
        </right>
      </border>
      <protection locked="0"/>
    </dxf>
    <dxf>
      <font>
        <name val="Arial"/>
        <scheme val="none"/>
        <family val="2"/>
        <b val="0"/>
        <i val="0"/>
        <strike val="0"/>
        <u val="none"/>
        <sz val="11"/>
        <color rgb="FF000000"/>
      </font>
      <numFmt numFmtId="2" formatCode="0.00"/>
      <fill>
        <patternFill patternType="solid">
          <bgColor theme="7" tint="0.799981688894314"/>
        </patternFill>
      </fill>
      <alignment horizontal="center" vertical="center" wrapText="1"/>
    </dxf>
    <dxf>
      <font>
        <name val="Arial"/>
        <scheme val="none"/>
        <family val="2"/>
        <b val="0"/>
        <i val="0"/>
        <strike val="0"/>
        <u val="none"/>
        <sz val="11"/>
        <color auto="1"/>
      </font>
      <numFmt numFmtId="179" formatCode="&quot;£&quot;#,##0"/>
      <fill>
        <patternFill patternType="solid">
          <bgColor theme="9" tint="0.799981688894314"/>
        </patternFill>
      </fill>
      <alignment horizontal="center" vertical="center" wrapText="1"/>
      <border>
        <left style="thin">
          <color auto="1"/>
        </left>
      </border>
    </dxf>
    <dxf>
      <font>
        <name val="Arial"/>
        <scheme val="none"/>
        <family val="2"/>
        <strike val="0"/>
        <u val="none"/>
        <sz val="11"/>
      </font>
      <fill>
        <patternFill patternType="solid">
          <bgColor theme="7" tint="0.799981688894314"/>
        </patternFill>
      </fill>
      <alignment wrapText="1"/>
      <border>
        <left style="thin">
          <color auto="1"/>
        </left>
        <right style="thin">
          <color auto="1"/>
        </right>
        <top style="thin">
          <color auto="1"/>
        </top>
        <bottom style="thin">
          <color auto="1"/>
        </bottom>
      </border>
      <protection locked="0"/>
    </dxf>
    <dxf>
      <font>
        <name val="Arial"/>
        <scheme val="none"/>
        <family val="2"/>
        <strike val="0"/>
        <u val="none"/>
        <sz val="11"/>
      </font>
      <protection locked="0"/>
    </dxf>
    <dxf>
      <font>
        <name val="Arial"/>
        <scheme val="none"/>
        <family val="2"/>
        <b val="0"/>
        <i val="0"/>
        <strike val="0"/>
        <u val="none"/>
        <sz val="11"/>
        <color theme="1"/>
      </font>
      <fill>
        <patternFill patternType="solid">
          <bgColor theme="7" tint="0.799981688894314"/>
        </patternFill>
      </fill>
      <alignment wrapText="1"/>
      <protection locked="0"/>
    </dxf>
    <dxf>
      <font>
        <name val="Arial"/>
        <scheme val="none"/>
        <family val="2"/>
        <b val="0"/>
        <i val="0"/>
        <strike val="0"/>
        <u val="none"/>
        <sz val="11"/>
        <color theme="1"/>
      </font>
      <fill>
        <patternFill patternType="solid">
          <bgColor theme="7" tint="0.799981688894314"/>
        </patternFill>
      </fill>
      <alignment horizontal="left"/>
      <protection locked="0"/>
    </dxf>
    <dxf>
      <font>
        <name val="Arial"/>
        <scheme val="none"/>
        <family val="2"/>
        <b val="0"/>
        <i val="0"/>
        <strike val="0"/>
        <u val="none"/>
        <sz val="11"/>
        <color rgb="FF000000"/>
      </font>
      <fill>
        <patternFill patternType="solid">
          <bgColor theme="7" tint="0.799981688894314"/>
        </patternFill>
      </fill>
      <alignment horizontal="left" vertical="center" wrapText="1"/>
      <protection locked="0"/>
    </dxf>
    <dxf>
      <font>
        <name val="Arial"/>
        <scheme val="none"/>
        <family val="2"/>
        <b val="0"/>
        <i val="0"/>
        <strike val="0"/>
        <u val="none"/>
        <sz val="11"/>
        <color rgb="FF000000"/>
      </font>
      <numFmt numFmtId="179" formatCode="&quot;£&quot;#,##0"/>
      <fill>
        <patternFill patternType="solid">
          <bgColor theme="7" tint="0.799981688894314"/>
        </patternFill>
      </fill>
      <alignment horizontal="center" vertical="center" wrapText="1"/>
      <protection locked="0"/>
    </dxf>
    <dxf>
      <font>
        <name val="Arial"/>
        <scheme val="none"/>
        <family val="2"/>
        <b val="0"/>
        <i val="0"/>
        <strike val="0"/>
        <u val="none"/>
        <sz val="11"/>
        <color rgb="FF000000"/>
      </font>
      <numFmt numFmtId="0" formatCode="General"/>
      <fill>
        <patternFill patternType="solid">
          <bgColor theme="7" tint="0.799981688894314"/>
        </patternFill>
      </fill>
      <alignment horizontal="center" vertical="center" wrapText="1"/>
      <protection locked="0"/>
    </dxf>
    <dxf>
      <font>
        <name val="Arial"/>
        <scheme val="none"/>
        <family val="2"/>
        <b val="1"/>
        <i val="0"/>
        <strike val="0"/>
        <u val="none"/>
        <sz val="11"/>
        <color auto="1"/>
      </font>
      <fill>
        <patternFill patternType="solid">
          <bgColor theme="2" tint="-0.0999786370433668"/>
        </patternFill>
      </fill>
      <alignment horizontal="center" vertical="center"/>
    </dxf>
    <dxf>
      <font>
        <name val="Arial"/>
        <scheme val="none"/>
        <family val="2"/>
        <b val="0"/>
        <i val="0"/>
        <strike val="0"/>
        <u val="none"/>
        <sz val="11"/>
        <color theme="1"/>
      </font>
      <fill>
        <patternFill patternType="solid">
          <bgColor theme="7" tint="0.799981688894314"/>
        </patternFill>
      </fill>
      <alignment horizontal="center"/>
      <protection locked="0"/>
    </dxf>
    <dxf>
      <font>
        <name val="Arial"/>
        <scheme val="none"/>
        <family val="2"/>
        <b val="0"/>
        <i val="0"/>
        <strike val="0"/>
        <u val="none"/>
        <sz val="11"/>
        <color theme="1"/>
      </font>
      <fill>
        <patternFill patternType="solid">
          <bgColor theme="7" tint="0.799981688894314"/>
        </patternFill>
      </fill>
      <alignment horizontal="center"/>
      <protection locked="0"/>
    </dxf>
    <dxf>
      <font>
        <name val="Arial"/>
        <scheme val="none"/>
        <family val="2"/>
        <b val="0"/>
        <i val="0"/>
        <strike val="0"/>
        <u val="none"/>
        <sz val="11"/>
        <color rgb="FF000000"/>
      </font>
      <numFmt numFmtId="0" formatCode="General"/>
      <fill>
        <patternFill patternType="solid">
          <bgColor theme="7" tint="0.799981688894314"/>
        </patternFill>
      </fill>
      <alignment horizontal="center" vertical="center" wrapText="1"/>
      <protection locked="0"/>
    </dxf>
    <dxf>
      <font>
        <name val="Arial"/>
        <scheme val="none"/>
        <family val="2"/>
        <b val="0"/>
        <i val="0"/>
        <strike val="0"/>
        <u val="none"/>
        <sz val="11"/>
        <color auto="1"/>
      </font>
      <numFmt numFmtId="179" formatCode="&quot;£&quot;#,##0"/>
      <fill>
        <patternFill patternType="solid">
          <bgColor theme="9" tint="0.799981688894314"/>
        </patternFill>
      </fill>
      <alignment horizontal="center" vertical="center" wrapText="1"/>
    </dxf>
    <dxf>
      <font>
        <name val="Arial"/>
        <scheme val="none"/>
        <family val="2"/>
        <b val="0"/>
        <i val="0"/>
        <strike val="0"/>
        <u val="none"/>
        <sz val="11"/>
        <color rgb="FF000000"/>
      </font>
      <fill>
        <patternFill patternType="solid">
          <bgColor theme="7" tint="0.799981688894314"/>
        </patternFill>
      </fill>
      <alignment wrapText="1"/>
      <border>
        <left style="thin">
          <color auto="1"/>
        </left>
        <right style="thin">
          <color auto="1"/>
        </right>
        <top style="thin">
          <color auto="1"/>
        </top>
        <bottom style="thin">
          <color auto="1"/>
        </bottom>
      </border>
      <protection locked="0"/>
    </dxf>
    <dxf>
      <font>
        <name val="Arial"/>
        <scheme val="none"/>
        <family val="2"/>
        <b val="0"/>
        <i val="0"/>
        <strike val="0"/>
        <u val="none"/>
        <sz val="11"/>
        <color rgb="FF000000"/>
      </font>
      <fill>
        <patternFill patternType="solid">
          <bgColor theme="7" tint="0.799981688894314"/>
        </patternFill>
      </fill>
      <alignment horizontal="center" vertical="center" wrapText="1"/>
      <protection locked="0"/>
    </dxf>
    <dxf>
      <font>
        <name val="Arial"/>
        <scheme val="none"/>
        <family val="2"/>
        <b val="0"/>
        <i val="0"/>
        <strike val="0"/>
        <u val="none"/>
        <sz val="11"/>
        <color theme="1"/>
      </font>
      <fill>
        <patternFill patternType="solid">
          <bgColor theme="7" tint="0.799981688894314"/>
        </patternFill>
      </fill>
      <alignment wrapText="1"/>
      <protection locked="0"/>
    </dxf>
    <dxf>
      <font>
        <name val="Arial"/>
        <scheme val="none"/>
        <family val="2"/>
        <b val="0"/>
        <i val="0"/>
        <strike val="0"/>
        <u val="none"/>
        <sz val="11"/>
        <color rgb="FF000000"/>
      </font>
      <fill>
        <patternFill patternType="solid">
          <bgColor theme="7" tint="0.799981688894314"/>
        </patternFill>
      </fill>
      <alignment vertical="center" wrapText="1"/>
      <protection locked="0"/>
    </dxf>
    <dxf>
      <font>
        <name val="Arial"/>
        <scheme val="none"/>
        <family val="2"/>
        <b val="0"/>
        <i val="0"/>
        <strike val="0"/>
        <u val="none"/>
        <sz val="11"/>
        <color rgb="FF000000"/>
      </font>
      <fill>
        <patternFill patternType="solid">
          <bgColor theme="7" tint="0.799981688894314"/>
        </patternFill>
      </fill>
      <alignment vertical="center" wrapText="1"/>
      <protection locked="0"/>
    </dxf>
    <dxf>
      <font>
        <name val="Arial"/>
        <scheme val="none"/>
        <family val="2"/>
        <b val="0"/>
        <i val="0"/>
        <strike val="0"/>
        <u val="none"/>
        <sz val="11"/>
        <color rgb="FF000000"/>
      </font>
      <numFmt numFmtId="179" formatCode="&quot;£&quot;#,##0"/>
      <fill>
        <patternFill patternType="solid">
          <bgColor theme="7" tint="0.799981688894314"/>
        </patternFill>
      </fill>
      <alignment horizontal="center" vertical="center" wrapText="1"/>
      <protection locked="0"/>
    </dxf>
    <dxf>
      <font>
        <name val="Arial"/>
        <scheme val="none"/>
        <family val="2"/>
        <b val="0"/>
        <i val="0"/>
        <strike val="0"/>
        <u val="none"/>
        <sz val="11"/>
        <color rgb="FF000000"/>
      </font>
      <numFmt numFmtId="1" formatCode="0"/>
      <fill>
        <patternFill patternType="solid">
          <bgColor theme="7" tint="0.799981688894314"/>
        </patternFill>
      </fill>
      <alignment horizontal="center" vertical="center" wrapText="1"/>
      <protection locked="0"/>
    </dxf>
    <dxf>
      <font>
        <name val="Arial"/>
        <scheme val="none"/>
        <family val="2"/>
        <b val="0"/>
        <i val="0"/>
        <strike val="0"/>
        <u val="none"/>
        <sz val="11"/>
        <color rgb="FF000000"/>
      </font>
      <numFmt numFmtId="179" formatCode="&quot;£&quot;#,##0"/>
      <fill>
        <patternFill patternType="solid">
          <bgColor theme="0" tint="-0.249977111117893"/>
        </patternFill>
      </fill>
      <alignment horizontal="center" vertical="center" wrapText="1"/>
    </dxf>
    <dxf>
      <font>
        <name val="Arial"/>
        <scheme val="none"/>
        <family val="2"/>
        <b val="0"/>
        <i val="0"/>
        <strike val="0"/>
        <u val="none"/>
        <sz val="11"/>
        <color rgb="FF000000"/>
      </font>
      <numFmt numFmtId="179" formatCode="&quot;£&quot;#,##0"/>
      <fill>
        <patternFill patternType="solid">
          <bgColor theme="0" tint="-0.249977111117893"/>
        </patternFill>
      </fill>
      <alignment horizontal="center" vertical="center" wrapText="1"/>
    </dxf>
    <dxf>
      <font>
        <name val="Arial"/>
        <scheme val="none"/>
        <family val="2"/>
        <b val="0"/>
        <i val="0"/>
        <strike val="0"/>
        <u val="none"/>
        <sz val="11"/>
        <color rgb="FF000000"/>
      </font>
      <numFmt numFmtId="179" formatCode="&quot;£&quot;#,##0"/>
      <fill>
        <patternFill patternType="solid">
          <bgColor theme="0" tint="-0.249977111117893"/>
        </patternFill>
      </fill>
      <alignment horizontal="center" vertical="center" wrapText="1"/>
    </dxf>
    <dxf>
      <font>
        <name val="Arial"/>
        <scheme val="none"/>
        <family val="2"/>
        <b val="0"/>
        <i val="0"/>
        <strike val="0"/>
        <u val="none"/>
        <sz val="11"/>
        <color rgb="FF000000"/>
      </font>
      <numFmt numFmtId="179" formatCode="&quot;£&quot;#,##0"/>
      <fill>
        <patternFill patternType="solid">
          <bgColor theme="0" tint="-0.249977111117893"/>
        </patternFill>
      </fill>
      <alignment horizontal="center" vertical="center" wrapText="1"/>
    </dxf>
    <dxf>
      <font>
        <name val="Arial"/>
        <scheme val="none"/>
        <family val="2"/>
        <b val="0"/>
        <i val="0"/>
        <strike val="0"/>
        <u val="none"/>
        <sz val="11"/>
        <color auto="1"/>
      </font>
      <numFmt numFmtId="179" formatCode="&quot;£&quot;#,##0"/>
      <fill>
        <patternFill patternType="solid">
          <bgColor theme="9" tint="0.799981688894314"/>
        </patternFill>
      </fill>
      <alignment horizontal="center" vertical="center" wrapText="1"/>
    </dxf>
    <dxf>
      <font>
        <name val="Arial"/>
        <scheme val="none"/>
        <family val="2"/>
        <b val="0"/>
        <i val="0"/>
        <strike val="0"/>
        <u val="none"/>
        <sz val="11"/>
        <color rgb="FF000000"/>
      </font>
      <fill>
        <patternFill patternType="solid">
          <bgColor theme="7" tint="0.799981688894314"/>
        </patternFill>
      </fill>
      <alignment wrapText="1"/>
      <border>
        <left style="thin">
          <color auto="1"/>
        </left>
        <right style="thin">
          <color auto="1"/>
        </right>
        <top style="thin">
          <color auto="1"/>
        </top>
        <bottom style="thin">
          <color auto="1"/>
        </bottom>
      </border>
      <protection locked="0"/>
    </dxf>
    <dxf>
      <font>
        <name val="Arial"/>
        <scheme val="none"/>
        <family val="2"/>
        <b val="0"/>
        <i val="0"/>
        <strike val="0"/>
        <u val="none"/>
        <sz val="11"/>
        <color rgb="FF000000"/>
      </font>
      <fill>
        <patternFill patternType="solid">
          <bgColor theme="7" tint="0.799981688894314"/>
        </patternFill>
      </fill>
      <alignment horizontal="center" vertical="center" wrapText="1"/>
      <protection locked="0"/>
    </dxf>
    <dxf>
      <font>
        <name val="Arial"/>
        <scheme val="none"/>
        <family val="2"/>
        <strike val="0"/>
        <u val="none"/>
        <sz val="11"/>
      </font>
      <fill>
        <patternFill patternType="solid">
          <bgColor theme="7" tint="0.799981688894314"/>
        </patternFill>
      </fill>
      <alignment wrapText="1"/>
      <protection locked="0"/>
    </dxf>
    <dxf>
      <font>
        <name val="Arial"/>
        <scheme val="none"/>
        <family val="2"/>
        <b val="0"/>
        <i val="0"/>
        <strike val="0"/>
        <u val="none"/>
        <sz val="11"/>
        <color theme="1"/>
      </font>
      <fill>
        <patternFill patternType="solid">
          <bgColor theme="7" tint="0.799981688894314"/>
        </patternFill>
      </fill>
      <alignment horizontal="left" vertical="center"/>
    </dxf>
    <dxf>
      <font>
        <name val="Arial"/>
        <scheme val="none"/>
        <family val="2"/>
        <b val="0"/>
        <i val="0"/>
        <strike val="0"/>
        <u val="none"/>
        <sz val="11"/>
        <color rgb="FF000000"/>
      </font>
      <fill>
        <patternFill patternType="solid">
          <bgColor theme="7" tint="0.799981688894314"/>
        </patternFill>
      </fill>
      <alignment horizontal="left" vertical="center" wrapText="1"/>
    </dxf>
    <dxf>
      <font>
        <name val="Arial"/>
        <scheme val="none"/>
        <family val="2"/>
        <b val="0"/>
        <i val="0"/>
        <strike val="0"/>
        <u val="none"/>
        <sz val="11"/>
        <color rgb="FF000000"/>
      </font>
      <numFmt numFmtId="179" formatCode="&quot;£&quot;#,##0"/>
      <fill>
        <patternFill patternType="solid">
          <bgColor theme="7" tint="0.799981688894314"/>
        </patternFill>
      </fill>
      <alignment horizontal="center" vertical="center" wrapText="1"/>
    </dxf>
    <dxf>
      <font>
        <name val="Arial"/>
        <scheme val="none"/>
        <family val="2"/>
        <b val="0"/>
        <i val="0"/>
        <strike val="0"/>
        <u val="none"/>
        <sz val="11"/>
        <color rgb="FF000000"/>
      </font>
      <numFmt numFmtId="0" formatCode="General"/>
      <fill>
        <patternFill patternType="solid">
          <bgColor theme="7" tint="0.799981688894314"/>
        </patternFill>
      </fill>
      <alignment horizontal="center" vertical="center" wrapText="1"/>
    </dxf>
    <dxf>
      <font>
        <name val="Arial"/>
        <scheme val="none"/>
        <family val="2"/>
        <b val="1"/>
        <i val="0"/>
        <strike val="0"/>
        <u val="none"/>
        <sz val="11"/>
        <color auto="1"/>
      </font>
      <fill>
        <patternFill patternType="solid">
          <bgColor theme="2" tint="-0.0999786370433668"/>
        </patternFill>
      </fill>
      <alignment horizontal="center" vertical="center"/>
    </dxf>
    <dxf>
      <font>
        <name val="Arial"/>
        <scheme val="none"/>
        <family val="2"/>
        <b val="0"/>
        <i val="0"/>
        <strike val="0"/>
        <u val="none"/>
        <sz val="11"/>
        <color theme="1"/>
      </font>
      <fill>
        <patternFill patternType="solid">
          <bgColor theme="7" tint="0.799981688894314"/>
        </patternFill>
      </fill>
      <alignment horizontal="center" vertical="center"/>
    </dxf>
    <dxf>
      <font>
        <name val="Arial"/>
        <scheme val="none"/>
        <family val="2"/>
        <b val="0"/>
        <i val="0"/>
        <strike val="0"/>
        <u val="none"/>
        <sz val="11"/>
        <color theme="1"/>
      </font>
      <fill>
        <patternFill patternType="solid">
          <bgColor theme="7" tint="0.799981688894314"/>
        </patternFill>
      </fill>
      <alignment horizontal="center" vertical="center"/>
    </dxf>
    <dxf>
      <font>
        <name val="Arial"/>
        <scheme val="none"/>
        <family val="2"/>
        <b val="0"/>
        <i val="0"/>
        <strike val="0"/>
        <u val="none"/>
        <sz val="11"/>
        <color rgb="FF000000"/>
      </font>
      <numFmt numFmtId="0" formatCode="General"/>
      <fill>
        <patternFill patternType="solid">
          <bgColor theme="7" tint="0.799981688894314"/>
        </patternFill>
      </fill>
      <alignment horizontal="center" vertical="center" wrapText="1"/>
    </dxf>
    <dxf>
      <font>
        <name val="Arial"/>
        <scheme val="none"/>
        <family val="2"/>
        <b val="0"/>
        <i val="0"/>
        <strike val="0"/>
        <u val="none"/>
        <sz val="11"/>
        <color auto="1"/>
      </font>
      <numFmt numFmtId="179" formatCode="&quot;£&quot;#,##0"/>
      <fill>
        <patternFill patternType="solid">
          <bgColor theme="9" tint="0.799981688894314"/>
        </patternFill>
      </fill>
      <alignment horizontal="center" vertical="center" wrapText="1"/>
    </dxf>
    <dxf>
      <font>
        <name val="Arial"/>
        <scheme val="none"/>
        <family val="2"/>
        <b val="0"/>
        <i val="0"/>
        <strike val="0"/>
        <u val="none"/>
        <sz val="11"/>
        <color rgb="FF000000"/>
      </font>
      <fill>
        <patternFill patternType="solid">
          <bgColor theme="7" tint="0.799981688894314"/>
        </patternFill>
      </fill>
      <alignment horizontal="center" vertical="center" wrapText="1"/>
    </dxf>
    <dxf>
      <font>
        <name val="Arial"/>
        <scheme val="none"/>
        <family val="2"/>
        <b val="0"/>
        <i val="0"/>
        <strike val="0"/>
        <u val="none"/>
        <sz val="11"/>
        <color rgb="FF000000"/>
      </font>
      <fill>
        <patternFill patternType="solid">
          <bgColor theme="7" tint="0.799981688894314"/>
        </patternFill>
      </fill>
      <alignment horizontal="center" vertical="center" wrapText="1"/>
    </dxf>
    <dxf>
      <font>
        <name val="Arial"/>
        <scheme val="none"/>
        <family val="2"/>
        <b val="0"/>
        <i val="0"/>
        <strike val="0"/>
        <u val="none"/>
        <sz val="11"/>
        <color theme="1"/>
      </font>
      <fill>
        <patternFill patternType="solid">
          <bgColor theme="7" tint="0.799981688894314"/>
        </patternFill>
      </fill>
      <alignment vertical="center" wrapText="1"/>
    </dxf>
  </dxfs>
  <tableStyles count="1" defaultTableStyle="TableStyleMedium2" defaultPivotStyle="PivotStyleLight16">
    <tableStyle name="Table Style 1" pivot="0" count="0" xr9:uid="{2F7A31A5-B571-467A-B39F-5E4022620EB8}"/>
  </tableStyles>
  <colors>
    <mruColors>
      <color rgb="00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customXml" Target="../customXml/item3.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ustomXml" Target="../customXml/item7.xml"/><Relationship Id="rId5" Type="http://schemas.openxmlformats.org/officeDocument/2006/relationships/customXml" Target="../customXml/item1.xml"/><Relationship Id="rId14" Type="http://schemas.openxmlformats.org/officeDocument/2006/relationships/styles" Target="styles.xml"/><Relationship Id="rId4" Type="http://schemas.openxmlformats.org/officeDocument/2006/relationships/worksheet" Target="worksheets/sheet4.xml"/></Relationships>
</file>

<file path=xl/tables/table1.xml><?xml version="1.0" encoding="utf-8"?>
<table xmlns="http://schemas.openxmlformats.org/spreadsheetml/2006/main" id="13" name="Table13" displayName="Table13" ref="A8:L13" totalsRowShown="0">
  <tableColumns count="12">
    <tableColumn id="1" name="Staff Cost (salaried)" dataDxfId="0"/>
    <tableColumn id="2" name="Description" dataDxfId="1"/>
    <tableColumn id="3" name="Annual gross salary or contract rate" dataDxfId="2"/>
    <tableColumn id="4" name="Annual employer on-costs (e.g. pension, NI)" dataDxfId="3"/>
    <tableColumn id="5" name="FTE" dataDxfId="4"/>
    <tableColumn id="6" name="Employment start date" dataDxfId="5"/>
    <tableColumn id="7" name="Employment end date" dataDxfId="6"/>
    <tableColumn id="8" name="Length of employment (years)" dataDxfId="7">
      <calculatedColumnFormula>(YEARFRAC(F9,G9))</calculatedColumnFormula>
    </tableColumn>
    <tableColumn id="9" name="Cost to project" dataDxfId="8">
      <calculatedColumnFormula>(YEARFRAC(F9,G9)+1/365)*SUM(C9:D9)*E9</calculatedColumnFormula>
    </tableColumn>
    <tableColumn id="10" name="Notes" dataDxfId="9"/>
    <tableColumn id="11" name="Column1" dataDxfId="10"/>
    <tableColumn id="12" name="Column2" dataDxfId="11"/>
  </tableColumns>
  <tableStyleInfo name="Table Style 1" showFirstColumn="0" showLastColumn="0" showRowStripes="1" showColumnStripes="0"/>
</table>
</file>

<file path=xl/tables/table2.xml><?xml version="1.0" encoding="utf-8"?>
<table xmlns="http://schemas.openxmlformats.org/spreadsheetml/2006/main" id="14" name="Table14" displayName="Table14" ref="A16:L19" totalsRowShown="0">
  <autoFilter xmlns:etc="http://www.wps.cn/officeDocument/2017/etCustomData" ref="A16:L19" etc:filterBottomFollowUsedRange="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autoFilter>
  <tableColumns count="12">
    <tableColumn id="1" name="Staff Cost (Contract)" dataDxfId="12"/>
    <tableColumn id="2" name="Description" dataDxfId="13"/>
    <tableColumn id="3" name="Hourly rate" dataDxfId="14"/>
    <tableColumn id="4" name="Hours contracted" dataDxfId="15"/>
    <tableColumn id="5" name="or " dataDxfId="16"/>
    <tableColumn id="6" name="Daily rate" dataDxfId="17"/>
    <tableColumn id="7" name="Days contracted" dataDxfId="18"/>
    <tableColumn id="8" name="Expenses " dataDxfId="19"/>
    <tableColumn id="9" name="Cost to project" dataDxfId="20">
      <calculatedColumnFormula>SUM(C17*D17)+(16*G17)+H17</calculatedColumnFormula>
    </tableColumn>
    <tableColumn id="10" name="Notes" dataDxfId="21"/>
    <tableColumn id="11" name="Column1" dataDxfId="22"/>
    <tableColumn id="12" name="Column2" dataDxfId="23"/>
  </tableColumns>
  <tableStyleInfo name="Table Style 1" showFirstColumn="0" showLastColumn="0" showRowStripes="1" showColumnStripes="0"/>
</table>
</file>

<file path=xl/tables/table3.xml><?xml version="1.0" encoding="utf-8"?>
<table xmlns="http://schemas.openxmlformats.org/spreadsheetml/2006/main" id="16" name="Table16" displayName="Table16" ref="A22:L33" totalsRowShown="0">
  <autoFilter xmlns:etc="http://www.wps.cn/officeDocument/2017/etCustomData" ref="A22:L33" etc:filterBottomFollowUsedRange="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autoFilter>
  <tableColumns count="12">
    <tableColumn id="1" name="Non-Staff Cost" dataDxfId="24"/>
    <tableColumn id="2" name="Description" dataDxfId="25"/>
    <tableColumn id="3" name="Unit cost" dataDxfId="26"/>
    <tableColumn id="4" name="Units" dataDxfId="27"/>
    <tableColumn id="5" name="Column1" dataDxfId="28"/>
    <tableColumn id="6" name="Column2" dataDxfId="29"/>
    <tableColumn id="7" name="Column3" dataDxfId="30"/>
    <tableColumn id="8" name="Column4" dataDxfId="31"/>
    <tableColumn id="9" name="Cost to project" dataDxfId="32">
      <calculatedColumnFormula>SUM(Table16[[#This Row],[Unit cost]]*Table16[[#This Row],[Units]])</calculatedColumnFormula>
    </tableColumn>
    <tableColumn id="10" name="Notes" dataDxfId="33"/>
    <tableColumn id="11" name="Column5" dataDxfId="34"/>
    <tableColumn id="12" name="Column6" dataDxfId="35"/>
  </tableColumns>
  <tableStyleInfo name="Table Style 1" showFirstColumn="0" showLastColumn="0" showRowStripes="1" showColumnStripes="0"/>
</table>
</file>

<file path=xl/tables/table4.xml><?xml version="1.0" encoding="utf-8"?>
<table xmlns="http://schemas.openxmlformats.org/spreadsheetml/2006/main" id="2" name="Table143" displayName="Table143" ref="A36:L39" totalsRowShown="0">
  <autoFilter xmlns:etc="http://www.wps.cn/officeDocument/2017/etCustomData" ref="A36:L39" etc:filterBottomFollowUsedRange="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autoFilter>
  <tableColumns count="12">
    <tableColumn id="1" name="Staff Cost (Contract)" dataDxfId="36"/>
    <tableColumn id="2" name="Description" dataDxfId="37"/>
    <tableColumn id="3" name="Project cost" dataDxfId="38"/>
    <tableColumn id="4" name="Column3" dataDxfId="39"/>
    <tableColumn id="5" name="Column4" dataDxfId="40"/>
    <tableColumn id="6" name="Column5" dataDxfId="41"/>
    <tableColumn id="7" name="Column6" dataDxfId="42"/>
    <tableColumn id="8" name="Column7" dataDxfId="43"/>
    <tableColumn id="9" name="Cost to project" dataDxfId="44">
      <calculatedColumnFormula>SUM(C37*D37)+(16*G37)+H37</calculatedColumnFormula>
    </tableColumn>
    <tableColumn id="10" name="Notes" dataDxfId="45"/>
    <tableColumn id="11" name="Column1" dataDxfId="46"/>
    <tableColumn id="12" name="Column2" dataDxfId="47"/>
  </tableColumns>
  <tableStyleInfo name="Table Style 1" showFirstColumn="0" showLastColumn="0" showRowStripes="1" showColumnStripes="0"/>
</table>
</file>

<file path=xl/tables/table5.xml><?xml version="1.0" encoding="utf-8"?>
<table xmlns="http://schemas.openxmlformats.org/spreadsheetml/2006/main" id="18" name="Table1319" displayName="Table1319" ref="A6:L11" totalsRowShown="0">
  <tableColumns count="12">
    <tableColumn id="1" name="Staff Cost (salaried)" dataDxfId="48"/>
    <tableColumn id="2" name="Description" dataDxfId="49"/>
    <tableColumn id="3" name="Annual gross salary" dataDxfId="50"/>
    <tableColumn id="4" name="Annual employer on-costs (e.g. pension, NI, holiday)" dataDxfId="51"/>
    <tableColumn id="5" name="FTE" dataDxfId="52"/>
    <tableColumn id="6" name="employment start date" dataDxfId="53"/>
    <tableColumn id="7" name="employment end date" dataDxfId="54"/>
    <tableColumn id="8" name="Length of employment (years)" dataDxfId="55">
      <calculatedColumnFormula>(YEARFRAC(F7,G7))</calculatedColumnFormula>
    </tableColumn>
    <tableColumn id="9" name="Cost to project" dataDxfId="56">
      <calculatedColumnFormula>(YEARFRAC(F7,G7)+1/365)*SUM(C7:D7)*E7</calculatedColumnFormula>
    </tableColumn>
    <tableColumn id="10" name="Notes" dataDxfId="57"/>
    <tableColumn id="11" name="Column1" dataDxfId="58"/>
    <tableColumn id="12" name="Column2" dataDxfId="59"/>
  </tableColumns>
  <tableStyleInfo name="Table Style 1" showFirstColumn="0" showLastColumn="0" showRowStripes="1" showColumnStripes="0"/>
</table>
</file>

<file path=xl/tables/table6.xml><?xml version="1.0" encoding="utf-8"?>
<table xmlns="http://schemas.openxmlformats.org/spreadsheetml/2006/main" id="19" name="Table1420" displayName="Table1420" ref="A14:L17" totalsRowShown="0">
  <autoFilter xmlns:etc="http://www.wps.cn/officeDocument/2017/etCustomData" ref="A14:L17" etc:filterBottomFollowUsedRange="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autoFilter>
  <tableColumns count="12">
    <tableColumn id="1" name="Staff Cost (Contract)" dataDxfId="60"/>
    <tableColumn id="2" name="Description" dataDxfId="61"/>
    <tableColumn id="3" name="hourly rate" dataDxfId="62"/>
    <tableColumn id="4" name="number hours contracted" dataDxfId="63"/>
    <tableColumn id="5" name="or " dataDxfId="64"/>
    <tableColumn id="6" name="Daily rate" dataDxfId="65"/>
    <tableColumn id="7" name="number days contracted" dataDxfId="66"/>
    <tableColumn id="8" name="Expenses " dataDxfId="67"/>
    <tableColumn id="9" name="Cost to project" dataDxfId="68">
      <calculatedColumnFormula>SUM(C15*D15)+(16*G15)+H15</calculatedColumnFormula>
    </tableColumn>
    <tableColumn id="10" name="Notes" dataDxfId="69"/>
    <tableColumn id="11" name="Column1" dataDxfId="70"/>
    <tableColumn id="12" name="Column2" dataDxfId="71"/>
  </tableColumns>
  <tableStyleInfo name="Table Style 1" showFirstColumn="0" showLastColumn="0" showRowStripes="1" showColumnStripes="0"/>
</table>
</file>

<file path=xl/tables/table7.xml><?xml version="1.0" encoding="utf-8"?>
<table xmlns="http://schemas.openxmlformats.org/spreadsheetml/2006/main" id="20" name="Table1621" displayName="Table1621" ref="A20:L36" totalsRowShown="0">
  <autoFilter xmlns:etc="http://www.wps.cn/officeDocument/2017/etCustomData" ref="A20:L36" etc:filterBottomFollowUsedRange="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autoFilter>
  <tableColumns count="12">
    <tableColumn id="1" name="Non-Staff Cost" dataDxfId="72"/>
    <tableColumn id="2" name="Description" dataDxfId="73"/>
    <tableColumn id="3" name="Unit cost" dataDxfId="74"/>
    <tableColumn id="4" name="Units" dataDxfId="75"/>
    <tableColumn id="5" name="Column1" dataDxfId="76"/>
    <tableColumn id="6" name="Column2" dataDxfId="77"/>
    <tableColumn id="7" name="Column3" dataDxfId="78"/>
    <tableColumn id="8" name="Column4" dataDxfId="79"/>
    <tableColumn id="9" name="Cost to project" dataDxfId="80">
      <calculatedColumnFormula>SUM(Table1621[[#This Row],[Unit cost]]*Table1621[[#This Row],[Units]])</calculatedColumnFormula>
    </tableColumn>
    <tableColumn id="10" name="Notes" dataDxfId="81"/>
    <tableColumn id="11" name="Column5" dataDxfId="82"/>
    <tableColumn id="12" name="Column6" dataDxfId="83"/>
  </tableColumns>
  <tableStyleInfo name="Table Style 1" showFirstColumn="0" showLastColumn="0" showRowStripes="1" showColumnStripes="0"/>
</table>
</file>

<file path=xl/tables/table8.xml><?xml version="1.0" encoding="utf-8"?>
<table xmlns="http://schemas.openxmlformats.org/spreadsheetml/2006/main" id="4" name="Table1435" displayName="Table1435" ref="A39:L42" totalsRowShown="0">
  <autoFilter xmlns:etc="http://www.wps.cn/officeDocument/2017/etCustomData" ref="A39:L42" etc:filterBottomFollowUsedRange="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autoFilter>
  <tableColumns count="12">
    <tableColumn id="1" name="Staff Cost (Contract)" dataDxfId="84"/>
    <tableColumn id="2" name="Description" dataDxfId="85"/>
    <tableColumn id="3" name="Project cost" dataDxfId="86"/>
    <tableColumn id="4" name="Column3" dataDxfId="87"/>
    <tableColumn id="5" name="Column4" dataDxfId="88"/>
    <tableColumn id="6" name="Column5" dataDxfId="89"/>
    <tableColumn id="7" name="Column6" dataDxfId="90"/>
    <tableColumn id="8" name="Column7" dataDxfId="91"/>
    <tableColumn id="9" name="Cost to project" dataDxfId="92">
      <calculatedColumnFormula>SUM(C40*D40)+(16*G40)+H40</calculatedColumnFormula>
    </tableColumn>
    <tableColumn id="10" name="Notes" dataDxfId="93"/>
    <tableColumn id="11" name="Column1" dataDxfId="94"/>
    <tableColumn id="12" name="Column2" dataDxfId="95"/>
  </tableColumns>
  <tableStyleInfo name="Table Style 1"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2.xml.rels><?xml version="1.0" encoding="UTF-8" standalone="yes"?>
<Relationships xmlns="http://schemas.openxmlformats.org/package/2006/relationships"><Relationship Id="rId4" Type="http://schemas.openxmlformats.org/officeDocument/2006/relationships/table" Target="../tables/table4.xml"/><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4" Type="http://schemas.openxmlformats.org/officeDocument/2006/relationships/table" Target="../tables/table8.xml"/><Relationship Id="rId3" Type="http://schemas.openxmlformats.org/officeDocument/2006/relationships/table" Target="../tables/table7.xml"/><Relationship Id="rId2" Type="http://schemas.openxmlformats.org/officeDocument/2006/relationships/table" Target="../tables/table6.xml"/><Relationship Id="rId1" Type="http://schemas.openxmlformats.org/officeDocument/2006/relationships/table" Target="../tables/table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8" tint="0.799981688894314"/>
  </sheetPr>
  <dimension ref="A2:D33"/>
  <sheetViews>
    <sheetView zoomScale="85" zoomScaleNormal="85" workbookViewId="0">
      <selection activeCell="A2" sqref="A2:B2"/>
    </sheetView>
  </sheetViews>
  <sheetFormatPr defaultColWidth="9.07575757575758" defaultRowHeight="13.8" outlineLevelCol="3"/>
  <cols>
    <col min="1" max="1" width="19.3030303030303" style="141" customWidth="1"/>
    <col min="2" max="2" width="85.6893939393939" style="141" customWidth="1"/>
    <col min="3" max="3" width="22" style="141" customWidth="1"/>
    <col min="4" max="4" width="54.3030303030303" style="141" customWidth="1"/>
    <col min="5" max="16384" width="9.07575757575758" style="141"/>
  </cols>
  <sheetData>
    <row r="2" ht="61" customHeight="1" spans="1:4">
      <c r="A2" s="142" t="s">
        <v>0</v>
      </c>
      <c r="B2" s="143"/>
      <c r="D2" s="144"/>
    </row>
    <row r="3" ht="61" customHeight="1" spans="1:4">
      <c r="A3" s="145" t="s">
        <v>1</v>
      </c>
      <c r="B3" s="146"/>
      <c r="D3" s="144"/>
    </row>
    <row r="4" ht="52.5" customHeight="1" spans="1:2">
      <c r="A4" s="142" t="s">
        <v>2</v>
      </c>
      <c r="B4" s="143"/>
    </row>
    <row r="5" ht="14.55" spans="1:2">
      <c r="A5" s="147"/>
      <c r="B5" s="147"/>
    </row>
    <row r="6" spans="1:2">
      <c r="A6" s="148" t="s">
        <v>3</v>
      </c>
      <c r="B6" s="149"/>
    </row>
    <row r="7" spans="1:2">
      <c r="A7" s="150" t="s">
        <v>4</v>
      </c>
      <c r="B7" s="151" t="s">
        <v>5</v>
      </c>
    </row>
    <row r="8" spans="1:2">
      <c r="A8" s="152" t="s">
        <v>6</v>
      </c>
      <c r="B8" s="151" t="s">
        <v>7</v>
      </c>
    </row>
    <row r="9" ht="14.55" spans="1:2">
      <c r="A9" s="153" t="s">
        <v>8</v>
      </c>
      <c r="B9" s="154" t="s">
        <v>9</v>
      </c>
    </row>
    <row r="11" ht="14.55"/>
    <row r="12" ht="28.35" spans="1:4">
      <c r="A12" s="155" t="s">
        <v>10</v>
      </c>
      <c r="B12" s="156" t="s">
        <v>11</v>
      </c>
      <c r="C12" s="157" t="s">
        <v>12</v>
      </c>
      <c r="D12" s="158" t="s">
        <v>13</v>
      </c>
    </row>
    <row r="13" spans="1:2">
      <c r="A13" s="159" t="s">
        <v>14</v>
      </c>
      <c r="B13" s="160" t="s">
        <v>15</v>
      </c>
    </row>
    <row r="14" spans="1:2">
      <c r="A14" s="159" t="s">
        <v>16</v>
      </c>
      <c r="B14" s="160" t="s">
        <v>17</v>
      </c>
    </row>
    <row r="15" spans="1:2">
      <c r="A15" s="161"/>
      <c r="B15" s="162"/>
    </row>
    <row r="16" ht="48" customHeight="1" spans="1:2">
      <c r="A16" s="163" t="s">
        <v>18</v>
      </c>
      <c r="B16" s="164" t="s">
        <v>19</v>
      </c>
    </row>
    <row r="17" ht="34" customHeight="1" spans="1:2">
      <c r="A17" s="163" t="s">
        <v>20</v>
      </c>
      <c r="B17" s="164" t="s">
        <v>21</v>
      </c>
    </row>
    <row r="18" ht="30.5" customHeight="1" spans="1:2">
      <c r="A18" s="163" t="s">
        <v>22</v>
      </c>
      <c r="B18" s="164" t="s">
        <v>23</v>
      </c>
    </row>
    <row r="19" ht="75.5" customHeight="1" spans="1:2">
      <c r="A19" s="165" t="s">
        <v>24</v>
      </c>
      <c r="B19" s="166" t="s">
        <v>25</v>
      </c>
    </row>
    <row r="20" ht="14.55"/>
    <row r="21" ht="32.5" customHeight="1" spans="1:2">
      <c r="A21" s="155" t="s">
        <v>26</v>
      </c>
      <c r="B21" s="156" t="s">
        <v>27</v>
      </c>
    </row>
    <row r="22" ht="16.5" customHeight="1" spans="1:2">
      <c r="A22" s="159" t="s">
        <v>14</v>
      </c>
      <c r="B22" s="160" t="s">
        <v>15</v>
      </c>
    </row>
    <row r="23" ht="18" customHeight="1" spans="1:2">
      <c r="A23" s="159" t="s">
        <v>28</v>
      </c>
      <c r="B23" s="164" t="s">
        <v>29</v>
      </c>
    </row>
    <row r="24" ht="18" customHeight="1" spans="1:2">
      <c r="A24" s="159" t="s">
        <v>30</v>
      </c>
      <c r="B24" s="164" t="s">
        <v>31</v>
      </c>
    </row>
    <row r="25" ht="18" customHeight="1" spans="1:2">
      <c r="A25" s="159" t="s">
        <v>32</v>
      </c>
      <c r="B25" s="164" t="s">
        <v>33</v>
      </c>
    </row>
    <row r="26" ht="18" customHeight="1" spans="1:2">
      <c r="A26" s="159" t="s">
        <v>34</v>
      </c>
      <c r="B26" s="164" t="s">
        <v>35</v>
      </c>
    </row>
    <row r="27" ht="28.35" spans="1:2">
      <c r="A27" s="165" t="s">
        <v>36</v>
      </c>
      <c r="B27" s="166" t="s">
        <v>37</v>
      </c>
    </row>
    <row r="28" ht="14.55"/>
    <row r="29" ht="32.5" customHeight="1" spans="1:2">
      <c r="A29" s="155" t="s">
        <v>38</v>
      </c>
      <c r="B29" s="156" t="s">
        <v>39</v>
      </c>
    </row>
    <row r="30" ht="32.5" customHeight="1" spans="1:2">
      <c r="A30" s="163" t="s">
        <v>40</v>
      </c>
      <c r="B30" s="167" t="s">
        <v>41</v>
      </c>
    </row>
    <row r="31" ht="17.5" customHeight="1" spans="1:2">
      <c r="A31" s="165" t="s">
        <v>42</v>
      </c>
      <c r="B31" s="166" t="s">
        <v>43</v>
      </c>
    </row>
    <row r="32" ht="14.55"/>
    <row r="33" ht="34.5" customHeight="1" spans="1:2">
      <c r="A33" s="168" t="s">
        <v>44</v>
      </c>
      <c r="B33" s="158" t="s">
        <v>45</v>
      </c>
    </row>
  </sheetData>
  <sheetProtection algorithmName="SHA-512" hashValue="4m466IjJQumIFblfFE48O5bQzY9Em34lmCTW2Tlg9l2HrxWXdBWZXopcay4wk/jQTWVOvbRu83VVUL9CKEW9LA==" saltValue="8K/O9Nc5HPHAPpWgzESiyg==" spinCount="100000" sheet="1" formatCells="0" formatColumns="0" formatRows="0" insertRows="0" insertColumns="0" insertHyperlinks="0" deleteColumns="0" deleteRows="0" sort="0" autoFilter="0" pivotTables="0"/>
  <mergeCells count="6">
    <mergeCell ref="A2:B2"/>
    <mergeCell ref="A3:B3"/>
    <mergeCell ref="A4:B4"/>
    <mergeCell ref="A6:B6"/>
    <mergeCell ref="A14:A15"/>
    <mergeCell ref="B14:B15"/>
  </mergeCell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CC"/>
    <pageSetUpPr fitToPage="1"/>
  </sheetPr>
  <dimension ref="A1:R42"/>
  <sheetViews>
    <sheetView showGridLines="0" zoomScale="55" zoomScaleNormal="55" workbookViewId="0">
      <selection activeCell="C1" sqref="C1:J6"/>
    </sheetView>
  </sheetViews>
  <sheetFormatPr defaultColWidth="9.07575757575758" defaultRowHeight="24" customHeight="1"/>
  <cols>
    <col min="1" max="1" width="26" style="4" customWidth="1"/>
    <col min="2" max="2" width="50.8409090909091" style="4" customWidth="1"/>
    <col min="3" max="3" width="13.0757575757576" style="5" customWidth="1"/>
    <col min="4" max="4" width="16.6893939393939" style="5" customWidth="1"/>
    <col min="5" max="6" width="13.0757575757576" style="5" customWidth="1"/>
    <col min="7" max="7" width="16" style="5" customWidth="1"/>
    <col min="8" max="8" width="13.0757575757576" style="5" customWidth="1"/>
    <col min="9" max="9" width="14.6893939393939" style="5" customWidth="1"/>
    <col min="10" max="10" width="86.9242424242424" style="5" customWidth="1"/>
    <col min="11" max="11" width="16.8409090909091" style="5" hidden="1" customWidth="1"/>
    <col min="12" max="12" width="59.4621212121212" style="104" hidden="1" customWidth="1"/>
    <col min="13" max="16384" width="9.07575757575758" style="4"/>
  </cols>
  <sheetData>
    <row r="1" customHeight="1" spans="1:12">
      <c r="A1" s="8" t="s">
        <v>3</v>
      </c>
      <c r="B1" s="9"/>
      <c r="C1" s="105" t="s">
        <v>46</v>
      </c>
      <c r="D1" s="106"/>
      <c r="E1" s="106"/>
      <c r="F1" s="106"/>
      <c r="G1" s="106"/>
      <c r="H1" s="106"/>
      <c r="I1" s="106"/>
      <c r="J1" s="106"/>
      <c r="K1" s="133"/>
      <c r="L1" s="133"/>
    </row>
    <row r="2" customHeight="1" spans="1:12">
      <c r="A2" s="13" t="s">
        <v>4</v>
      </c>
      <c r="B2" s="107" t="s">
        <v>47</v>
      </c>
      <c r="C2" s="105"/>
      <c r="D2" s="106"/>
      <c r="E2" s="106"/>
      <c r="F2" s="106"/>
      <c r="G2" s="106"/>
      <c r="H2" s="106"/>
      <c r="I2" s="106"/>
      <c r="J2" s="106"/>
      <c r="K2" s="133"/>
      <c r="L2" s="133"/>
    </row>
    <row r="3" customHeight="1" spans="1:12">
      <c r="A3" s="17" t="s">
        <v>6</v>
      </c>
      <c r="B3" s="108" t="s">
        <v>48</v>
      </c>
      <c r="C3" s="105"/>
      <c r="D3" s="106"/>
      <c r="E3" s="106"/>
      <c r="F3" s="106"/>
      <c r="G3" s="106"/>
      <c r="H3" s="106"/>
      <c r="I3" s="106"/>
      <c r="J3" s="106"/>
      <c r="K3" s="133"/>
      <c r="L3" s="133"/>
    </row>
    <row r="4" customHeight="1" spans="1:12">
      <c r="A4" s="17" t="s">
        <v>49</v>
      </c>
      <c r="B4" s="109">
        <v>46174</v>
      </c>
      <c r="C4" s="105"/>
      <c r="D4" s="106"/>
      <c r="E4" s="106"/>
      <c r="F4" s="106"/>
      <c r="G4" s="106"/>
      <c r="H4" s="106"/>
      <c r="I4" s="106"/>
      <c r="J4" s="106"/>
      <c r="K4" s="133"/>
      <c r="L4" s="133"/>
    </row>
    <row r="5" customHeight="1" spans="1:12">
      <c r="A5" s="17" t="s">
        <v>50</v>
      </c>
      <c r="B5" s="110">
        <v>46538</v>
      </c>
      <c r="C5" s="105"/>
      <c r="D5" s="106"/>
      <c r="E5" s="106"/>
      <c r="F5" s="106"/>
      <c r="G5" s="106"/>
      <c r="H5" s="106"/>
      <c r="I5" s="106"/>
      <c r="J5" s="106"/>
      <c r="K5" s="133"/>
      <c r="L5" s="133"/>
    </row>
    <row r="6" customHeight="1" spans="1:12">
      <c r="A6" s="17" t="s">
        <v>8</v>
      </c>
      <c r="B6" s="18">
        <f>SUM(I41)</f>
        <v>142400.684931507</v>
      </c>
      <c r="C6" s="111"/>
      <c r="D6" s="112"/>
      <c r="E6" s="112"/>
      <c r="F6" s="112"/>
      <c r="G6" s="112"/>
      <c r="H6" s="112"/>
      <c r="I6" s="112"/>
      <c r="J6" s="112"/>
      <c r="K6" s="133"/>
      <c r="L6" s="133"/>
    </row>
    <row r="7" customHeight="1" spans="1:12">
      <c r="A7" s="21" t="s">
        <v>51</v>
      </c>
      <c r="B7" s="22"/>
      <c r="C7" s="23" t="s">
        <v>52</v>
      </c>
      <c r="D7" s="23"/>
      <c r="E7" s="23"/>
      <c r="F7" s="23"/>
      <c r="G7" s="23"/>
      <c r="H7" s="23"/>
      <c r="I7" s="84"/>
      <c r="J7" s="134"/>
      <c r="K7" s="4"/>
      <c r="L7" s="4"/>
    </row>
    <row r="8" s="5" customFormat="1" ht="57" customHeight="1" spans="1:12">
      <c r="A8" s="24" t="s">
        <v>53</v>
      </c>
      <c r="B8" s="24" t="s">
        <v>14</v>
      </c>
      <c r="C8" s="25" t="s">
        <v>54</v>
      </c>
      <c r="D8" s="25" t="s">
        <v>55</v>
      </c>
      <c r="E8" s="24" t="s">
        <v>24</v>
      </c>
      <c r="F8" s="25" t="s">
        <v>56</v>
      </c>
      <c r="G8" s="25" t="s">
        <v>57</v>
      </c>
      <c r="H8" s="26" t="s">
        <v>58</v>
      </c>
      <c r="I8" s="25" t="s">
        <v>59</v>
      </c>
      <c r="J8" s="25" t="s">
        <v>60</v>
      </c>
      <c r="K8" s="5" t="s">
        <v>61</v>
      </c>
      <c r="L8" s="5" t="s">
        <v>62</v>
      </c>
    </row>
    <row r="9" ht="27.65" customHeight="1" spans="1:12">
      <c r="A9" s="113" t="s">
        <v>63</v>
      </c>
      <c r="B9" s="114" t="s">
        <v>64</v>
      </c>
      <c r="C9" s="115">
        <v>45000</v>
      </c>
      <c r="D9" s="115">
        <v>10000</v>
      </c>
      <c r="E9" s="116">
        <v>1</v>
      </c>
      <c r="F9" s="117">
        <v>46174</v>
      </c>
      <c r="G9" s="117">
        <v>46538</v>
      </c>
      <c r="H9" s="116">
        <f>(YEARFRAC(F9,G9))</f>
        <v>1</v>
      </c>
      <c r="I9" s="86">
        <f>(YEARFRAC(F9,G9)+1/365)*SUM(C9:D9)*E9</f>
        <v>55150.6849315069</v>
      </c>
      <c r="J9" s="135"/>
      <c r="K9" s="4"/>
      <c r="L9" s="4"/>
    </row>
    <row r="10" ht="27.65" customHeight="1" spans="1:12">
      <c r="A10" s="113"/>
      <c r="B10" s="114"/>
      <c r="C10" s="115"/>
      <c r="D10" s="115"/>
      <c r="E10" s="116"/>
      <c r="F10" s="117"/>
      <c r="G10" s="117"/>
      <c r="H10" s="116"/>
      <c r="I10" s="86">
        <f>(YEARFRAC(F10,G10)+1/365)*SUM(C10:D10)*E10</f>
        <v>0</v>
      </c>
      <c r="J10" s="97"/>
      <c r="K10" s="4"/>
      <c r="L10" s="4"/>
    </row>
    <row r="11" ht="28" customHeight="1" spans="1:12">
      <c r="A11" s="113"/>
      <c r="B11" s="114"/>
      <c r="C11" s="115"/>
      <c r="D11" s="115"/>
      <c r="E11" s="116"/>
      <c r="F11" s="117"/>
      <c r="G11" s="117"/>
      <c r="H11" s="116"/>
      <c r="I11" s="86">
        <f>(YEARFRAC(F11,G11)+1/365)*SUM(C11:D11)*E11</f>
        <v>0</v>
      </c>
      <c r="J11" s="97"/>
      <c r="K11" s="4"/>
      <c r="L11" s="4"/>
    </row>
    <row r="12" customHeight="1" spans="1:12">
      <c r="A12" s="113"/>
      <c r="B12" s="114"/>
      <c r="C12" s="115"/>
      <c r="D12" s="115"/>
      <c r="E12" s="116"/>
      <c r="F12" s="117"/>
      <c r="G12" s="117"/>
      <c r="H12" s="116"/>
      <c r="I12" s="86">
        <f>(YEARFRAC(F12,G12)+1/365)*SUM(C12:D12)*E12</f>
        <v>0</v>
      </c>
      <c r="J12" s="97"/>
      <c r="K12" s="4"/>
      <c r="L12" s="4"/>
    </row>
    <row r="13" customHeight="1" spans="1:12">
      <c r="A13" s="118"/>
      <c r="B13" s="48"/>
      <c r="C13" s="49"/>
      <c r="D13" s="50"/>
      <c r="E13" s="51"/>
      <c r="F13" s="119"/>
      <c r="G13" s="119"/>
      <c r="H13" s="39" t="s">
        <v>65</v>
      </c>
      <c r="I13" s="88">
        <f>SUM(I7:I12)</f>
        <v>55150.6849315069</v>
      </c>
      <c r="J13" s="98"/>
      <c r="K13" s="4"/>
      <c r="L13" s="4"/>
    </row>
    <row r="14" customHeight="1" spans="11:12">
      <c r="K14" s="4"/>
      <c r="L14" s="4"/>
    </row>
    <row r="15" s="5" customFormat="1" ht="41.15" customHeight="1" spans="1:10">
      <c r="A15" s="64" t="s">
        <v>51</v>
      </c>
      <c r="B15" s="65"/>
      <c r="C15" s="22" t="s">
        <v>66</v>
      </c>
      <c r="D15" s="22"/>
      <c r="E15" s="22"/>
      <c r="F15" s="22"/>
      <c r="G15" s="22"/>
      <c r="H15" s="22"/>
      <c r="I15" s="90"/>
      <c r="J15" s="96"/>
    </row>
    <row r="16" ht="53.15" customHeight="1" spans="1:12">
      <c r="A16" s="24" t="s">
        <v>67</v>
      </c>
      <c r="B16" s="24" t="s">
        <v>14</v>
      </c>
      <c r="C16" s="24" t="s">
        <v>28</v>
      </c>
      <c r="D16" s="25" t="s">
        <v>30</v>
      </c>
      <c r="E16" s="41" t="s">
        <v>68</v>
      </c>
      <c r="F16" s="25" t="s">
        <v>32</v>
      </c>
      <c r="G16" s="25" t="s">
        <v>34</v>
      </c>
      <c r="H16" s="25" t="s">
        <v>36</v>
      </c>
      <c r="I16" s="25" t="s">
        <v>59</v>
      </c>
      <c r="J16" s="25" t="s">
        <v>60</v>
      </c>
      <c r="K16" s="4" t="s">
        <v>61</v>
      </c>
      <c r="L16" s="4" t="s">
        <v>62</v>
      </c>
    </row>
    <row r="17" ht="29.15" customHeight="1" spans="1:12">
      <c r="A17" s="120" t="s">
        <v>69</v>
      </c>
      <c r="B17" s="121" t="s">
        <v>70</v>
      </c>
      <c r="C17" s="115">
        <v>250</v>
      </c>
      <c r="D17" s="122">
        <v>15</v>
      </c>
      <c r="E17" s="41"/>
      <c r="F17" s="123">
        <v>0</v>
      </c>
      <c r="G17" s="123">
        <v>0</v>
      </c>
      <c r="H17" s="122">
        <v>0</v>
      </c>
      <c r="I17" s="86">
        <f>SUM(C17*D17)+(Table14[[#This Row],[Daily rate]]*G17)+H17</f>
        <v>3750</v>
      </c>
      <c r="J17" s="97"/>
      <c r="K17" s="4"/>
      <c r="L17" s="4"/>
    </row>
    <row r="18" ht="29.15" customHeight="1" spans="1:12">
      <c r="A18" s="120"/>
      <c r="B18" s="121"/>
      <c r="C18" s="115"/>
      <c r="D18" s="122"/>
      <c r="E18" s="41"/>
      <c r="F18" s="123"/>
      <c r="G18" s="123"/>
      <c r="H18" s="122"/>
      <c r="I18" s="86">
        <f>SUM(C18*D18)+(Table14[[#This Row],[Daily rate]]*G18)+H18</f>
        <v>0</v>
      </c>
      <c r="J18" s="97"/>
      <c r="K18" s="4"/>
      <c r="L18" s="4"/>
    </row>
    <row r="19" customHeight="1" spans="1:12">
      <c r="A19" s="70"/>
      <c r="B19" s="48"/>
      <c r="C19" s="49"/>
      <c r="D19" s="50"/>
      <c r="E19" s="51"/>
      <c r="F19" s="71"/>
      <c r="G19" s="72"/>
      <c r="H19" s="54" t="s">
        <v>65</v>
      </c>
      <c r="I19" s="88">
        <f>SUM(I17:I18)</f>
        <v>3750</v>
      </c>
      <c r="J19" s="98"/>
      <c r="K19" s="4"/>
      <c r="L19" s="4"/>
    </row>
    <row r="20" customHeight="1" spans="3:12">
      <c r="C20" s="4"/>
      <c r="D20" s="4"/>
      <c r="E20" s="4"/>
      <c r="F20" s="4"/>
      <c r="G20" s="4"/>
      <c r="H20" s="4"/>
      <c r="I20" s="4"/>
      <c r="J20" s="4"/>
      <c r="K20" s="4"/>
      <c r="L20" s="4"/>
    </row>
    <row r="21" customHeight="1" spans="1:12">
      <c r="A21" s="40" t="s">
        <v>51</v>
      </c>
      <c r="B21" s="40"/>
      <c r="C21" s="55" t="s">
        <v>71</v>
      </c>
      <c r="D21" s="55"/>
      <c r="E21" s="22"/>
      <c r="F21" s="22"/>
      <c r="G21" s="22"/>
      <c r="H21" s="22"/>
      <c r="I21" s="93"/>
      <c r="J21" s="40"/>
      <c r="K21" s="4"/>
      <c r="L21" s="4"/>
    </row>
    <row r="22" ht="48" customHeight="1" spans="1:12">
      <c r="A22" s="24" t="s">
        <v>72</v>
      </c>
      <c r="B22" s="24" t="s">
        <v>14</v>
      </c>
      <c r="C22" s="24" t="s">
        <v>73</v>
      </c>
      <c r="D22" s="24" t="s">
        <v>42</v>
      </c>
      <c r="E22" s="56" t="s">
        <v>61</v>
      </c>
      <c r="F22" s="56" t="s">
        <v>62</v>
      </c>
      <c r="G22" s="56" t="s">
        <v>74</v>
      </c>
      <c r="H22" s="56" t="s">
        <v>75</v>
      </c>
      <c r="I22" s="25" t="s">
        <v>59</v>
      </c>
      <c r="J22" s="25" t="s">
        <v>60</v>
      </c>
      <c r="K22" s="4" t="s">
        <v>76</v>
      </c>
      <c r="L22" s="4" t="s">
        <v>77</v>
      </c>
    </row>
    <row r="23" customHeight="1" spans="1:12">
      <c r="A23" s="114" t="s">
        <v>78</v>
      </c>
      <c r="B23" s="114" t="s">
        <v>79</v>
      </c>
      <c r="C23" s="115">
        <v>2000</v>
      </c>
      <c r="D23" s="124">
        <v>1</v>
      </c>
      <c r="E23" s="58"/>
      <c r="F23" s="58"/>
      <c r="G23" s="58"/>
      <c r="H23" s="58"/>
      <c r="I23" s="86">
        <f>SUM(Table16[[#This Row],[Unit cost]]*Table16[[#This Row],[Units]])</f>
        <v>2000</v>
      </c>
      <c r="J23" s="97"/>
      <c r="K23" s="4"/>
      <c r="L23" s="4"/>
    </row>
    <row r="24" customHeight="1" spans="1:12">
      <c r="A24" s="114" t="s">
        <v>80</v>
      </c>
      <c r="B24" s="114" t="s">
        <v>81</v>
      </c>
      <c r="C24" s="115">
        <v>50</v>
      </c>
      <c r="D24" s="124">
        <v>50</v>
      </c>
      <c r="E24" s="58"/>
      <c r="F24" s="58"/>
      <c r="G24" s="58"/>
      <c r="H24" s="58"/>
      <c r="I24" s="86">
        <f>SUM(Table16[[#This Row],[Unit cost]]*Table16[[#This Row],[Units]])</f>
        <v>2500</v>
      </c>
      <c r="J24" s="97"/>
      <c r="K24" s="4"/>
      <c r="L24" s="4"/>
    </row>
    <row r="25" customHeight="1" spans="1:12">
      <c r="A25" s="114" t="s">
        <v>82</v>
      </c>
      <c r="B25" s="114" t="s">
        <v>83</v>
      </c>
      <c r="C25" s="115">
        <v>120</v>
      </c>
      <c r="D25" s="124">
        <v>70</v>
      </c>
      <c r="E25" s="58"/>
      <c r="F25" s="58"/>
      <c r="G25" s="58"/>
      <c r="H25" s="58"/>
      <c r="I25" s="86">
        <f>SUM(Table16[[#This Row],[Unit cost]]*Table16[[#This Row],[Units]])</f>
        <v>8400</v>
      </c>
      <c r="J25" s="97"/>
      <c r="K25" s="4"/>
      <c r="L25" s="4"/>
    </row>
    <row r="26" customHeight="1" spans="1:12">
      <c r="A26" s="114" t="s">
        <v>84</v>
      </c>
      <c r="B26" s="114" t="s">
        <v>85</v>
      </c>
      <c r="C26" s="115">
        <v>150</v>
      </c>
      <c r="D26" s="124">
        <v>4</v>
      </c>
      <c r="E26" s="58"/>
      <c r="F26" s="58"/>
      <c r="G26" s="58"/>
      <c r="H26" s="58"/>
      <c r="I26" s="86">
        <f>SUM(Table16[[#This Row],[Unit cost]]*Table16[[#This Row],[Units]])</f>
        <v>600</v>
      </c>
      <c r="J26" s="97"/>
      <c r="K26" s="4"/>
      <c r="L26" s="4"/>
    </row>
    <row r="27" customHeight="1" spans="1:12">
      <c r="A27" s="114" t="s">
        <v>84</v>
      </c>
      <c r="B27" s="114" t="s">
        <v>86</v>
      </c>
      <c r="C27" s="115">
        <v>1500</v>
      </c>
      <c r="D27" s="124">
        <v>2</v>
      </c>
      <c r="E27" s="58"/>
      <c r="F27" s="58"/>
      <c r="G27" s="58"/>
      <c r="H27" s="58"/>
      <c r="I27" s="86">
        <f>SUM(Table16[[#This Row],[Unit cost]]*Table16[[#This Row],[Units]])</f>
        <v>3000</v>
      </c>
      <c r="J27" s="97"/>
      <c r="K27" s="4"/>
      <c r="L27" s="4"/>
    </row>
    <row r="28" customHeight="1" spans="1:12">
      <c r="A28" s="114"/>
      <c r="B28" s="114"/>
      <c r="C28" s="115"/>
      <c r="D28" s="124"/>
      <c r="E28" s="58"/>
      <c r="F28" s="58"/>
      <c r="G28" s="58"/>
      <c r="H28" s="58"/>
      <c r="I28" s="86">
        <f>SUM(Table16[[#This Row],[Unit cost]]*Table16[[#This Row],[Units]])</f>
        <v>0</v>
      </c>
      <c r="J28" s="97"/>
      <c r="K28" s="4"/>
      <c r="L28" s="4"/>
    </row>
    <row r="29" customHeight="1" spans="1:12">
      <c r="A29" s="114"/>
      <c r="B29" s="114"/>
      <c r="C29" s="115"/>
      <c r="D29" s="124"/>
      <c r="E29" s="58"/>
      <c r="F29" s="58"/>
      <c r="G29" s="58"/>
      <c r="H29" s="58"/>
      <c r="I29" s="86">
        <f>SUM(Table16[[#This Row],[Unit cost]]*Table16[[#This Row],[Units]])</f>
        <v>0</v>
      </c>
      <c r="J29" s="97"/>
      <c r="K29" s="4"/>
      <c r="L29" s="4"/>
    </row>
    <row r="30" customHeight="1" spans="1:12">
      <c r="A30" s="114"/>
      <c r="B30" s="114"/>
      <c r="C30" s="115"/>
      <c r="D30" s="124"/>
      <c r="E30" s="58"/>
      <c r="F30" s="58"/>
      <c r="G30" s="58"/>
      <c r="H30" s="58"/>
      <c r="I30" s="86">
        <f>SUM(Table16[[#This Row],[Unit cost]]*Table16[[#This Row],[Units]])</f>
        <v>0</v>
      </c>
      <c r="J30" s="97"/>
      <c r="K30" s="4"/>
      <c r="L30" s="4"/>
    </row>
    <row r="31" customHeight="1" spans="1:12">
      <c r="A31" s="114"/>
      <c r="B31" s="114"/>
      <c r="C31" s="115"/>
      <c r="D31" s="124"/>
      <c r="E31" s="58"/>
      <c r="F31" s="58"/>
      <c r="G31" s="58"/>
      <c r="H31" s="58"/>
      <c r="I31" s="86">
        <f>SUM(Table16[[#This Row],[Unit cost]]*Table16[[#This Row],[Units]])</f>
        <v>0</v>
      </c>
      <c r="J31" s="97"/>
      <c r="K31" s="4"/>
      <c r="L31" s="4"/>
    </row>
    <row r="32" customHeight="1" spans="1:12">
      <c r="A32" s="114"/>
      <c r="B32" s="114"/>
      <c r="C32" s="115"/>
      <c r="D32" s="124"/>
      <c r="E32" s="58"/>
      <c r="F32" s="58"/>
      <c r="G32" s="58"/>
      <c r="H32" s="58"/>
      <c r="I32" s="136">
        <f>SUM(Table16[[#This Row],[Unit cost]]*Table16[[#This Row],[Units]])</f>
        <v>0</v>
      </c>
      <c r="J32" s="97"/>
      <c r="K32" s="4"/>
      <c r="L32" s="4"/>
    </row>
    <row r="33" customHeight="1" spans="1:12">
      <c r="A33" s="125"/>
      <c r="B33" s="126"/>
      <c r="C33" s="49"/>
      <c r="D33" s="127"/>
      <c r="E33" s="62"/>
      <c r="F33" s="62"/>
      <c r="G33" s="62"/>
      <c r="H33" s="63" t="s">
        <v>65</v>
      </c>
      <c r="I33" s="88">
        <f>SUM(I23:I32)</f>
        <v>16500</v>
      </c>
      <c r="J33" s="98"/>
      <c r="K33" s="4"/>
      <c r="L33" s="4"/>
    </row>
    <row r="34" customHeight="1" spans="11:12">
      <c r="K34" s="4"/>
      <c r="L34" s="4"/>
    </row>
    <row r="35" s="5" customFormat="1" ht="41.15" customHeight="1" spans="1:10">
      <c r="A35" s="64" t="s">
        <v>51</v>
      </c>
      <c r="B35" s="65"/>
      <c r="C35" s="22" t="s">
        <v>44</v>
      </c>
      <c r="D35" s="22"/>
      <c r="E35" s="22"/>
      <c r="F35" s="22"/>
      <c r="G35" s="22"/>
      <c r="H35" s="22"/>
      <c r="I35" s="90"/>
      <c r="J35" s="96"/>
    </row>
    <row r="36" ht="53.15" customHeight="1" spans="1:12">
      <c r="A36" s="24" t="s">
        <v>67</v>
      </c>
      <c r="B36" s="24" t="s">
        <v>14</v>
      </c>
      <c r="C36" s="24" t="s">
        <v>87</v>
      </c>
      <c r="D36" s="66" t="s">
        <v>74</v>
      </c>
      <c r="E36" s="66" t="s">
        <v>75</v>
      </c>
      <c r="F36" s="66" t="s">
        <v>76</v>
      </c>
      <c r="G36" s="66" t="s">
        <v>77</v>
      </c>
      <c r="H36" s="67" t="s">
        <v>88</v>
      </c>
      <c r="I36" s="25" t="s">
        <v>59</v>
      </c>
      <c r="J36" s="25" t="s">
        <v>60</v>
      </c>
      <c r="K36" s="4" t="s">
        <v>61</v>
      </c>
      <c r="L36" s="4" t="s">
        <v>62</v>
      </c>
    </row>
    <row r="37" ht="29.15" customHeight="1" spans="1:12">
      <c r="A37" s="68" t="s">
        <v>89</v>
      </c>
      <c r="B37" s="69" t="s">
        <v>90</v>
      </c>
      <c r="C37" s="115">
        <v>12000</v>
      </c>
      <c r="D37" s="58"/>
      <c r="E37" s="56" t="s">
        <v>61</v>
      </c>
      <c r="F37" s="56" t="s">
        <v>62</v>
      </c>
      <c r="G37" s="56" t="s">
        <v>74</v>
      </c>
      <c r="H37" s="56" t="s">
        <v>75</v>
      </c>
      <c r="I37" s="86">
        <f>Table143[[#This Row],[Project cost]]</f>
        <v>12000</v>
      </c>
      <c r="J37" s="97"/>
      <c r="K37" s="4"/>
      <c r="L37" s="4"/>
    </row>
    <row r="38" ht="29.15" customHeight="1" spans="1:12">
      <c r="A38" s="68" t="s">
        <v>91</v>
      </c>
      <c r="B38" s="68" t="s">
        <v>91</v>
      </c>
      <c r="C38" s="115">
        <v>55000</v>
      </c>
      <c r="D38" s="58"/>
      <c r="E38" s="58"/>
      <c r="F38" s="58"/>
      <c r="G38" s="58"/>
      <c r="H38" s="58"/>
      <c r="I38" s="86">
        <f>Table143[[#This Row],[Project cost]]</f>
        <v>55000</v>
      </c>
      <c r="J38" s="97"/>
      <c r="K38" s="4"/>
      <c r="L38" s="4"/>
    </row>
    <row r="39" customHeight="1" spans="1:12">
      <c r="A39" s="70"/>
      <c r="B39" s="48"/>
      <c r="C39" s="49"/>
      <c r="D39" s="50"/>
      <c r="E39" s="51"/>
      <c r="F39" s="71"/>
      <c r="G39" s="72"/>
      <c r="H39" s="54" t="s">
        <v>65</v>
      </c>
      <c r="I39" s="88">
        <f>SUM(I37:I38)</f>
        <v>67000</v>
      </c>
      <c r="J39" s="98"/>
      <c r="K39" s="4"/>
      <c r="L39" s="4"/>
    </row>
    <row r="40" customHeight="1" spans="1:11">
      <c r="A40" s="128"/>
      <c r="B40" s="128"/>
      <c r="C40" s="129"/>
      <c r="D40" s="129"/>
      <c r="E40" s="129"/>
      <c r="F40" s="129"/>
      <c r="G40" s="129"/>
      <c r="H40" s="129"/>
      <c r="I40" s="137"/>
      <c r="J40" s="138"/>
      <c r="K40" s="138"/>
    </row>
    <row r="41" s="5" customFormat="1" customHeight="1" spans="1:18">
      <c r="A41" s="4"/>
      <c r="B41" s="130"/>
      <c r="C41" s="131"/>
      <c r="D41" s="131"/>
      <c r="E41" s="131"/>
      <c r="F41" s="131"/>
      <c r="G41" s="77" t="s">
        <v>92</v>
      </c>
      <c r="H41" s="78"/>
      <c r="I41" s="101">
        <f>SUM(I13,I19,I33,I39)</f>
        <v>142400.684931507</v>
      </c>
      <c r="J41" s="139"/>
      <c r="K41" s="140"/>
      <c r="L41" s="104"/>
      <c r="M41" s="4"/>
      <c r="N41" s="4"/>
      <c r="O41" s="4"/>
      <c r="P41" s="4"/>
      <c r="Q41" s="4"/>
      <c r="R41" s="4"/>
    </row>
    <row r="42" customHeight="1" spans="2:4">
      <c r="B42" s="132"/>
      <c r="C42" s="4"/>
      <c r="D42" s="4"/>
    </row>
  </sheetData>
  <sheetProtection algorithmName="SHA-512" hashValue="dk4IP2qa3J0nviRY1FyxGI0TsbDXee+3soQsq5MifkGcfWkgfD42vOoh1OhErbGiDdoGQWqG0rlXKV+zapiSGA==" saltValue="omuMv5XKWMhDx5S5McXmQQ==" spinCount="100000" sheet="1" formatCells="0" formatColumns="0" formatRows="0" insertRows="0" insertColumns="0" insertHyperlinks="0" deleteColumns="0" deleteRows="0" sort="0" autoFilter="0" pivotTables="0"/>
  <mergeCells count="11">
    <mergeCell ref="A1:B1"/>
    <mergeCell ref="A7:B7"/>
    <mergeCell ref="C7:H7"/>
    <mergeCell ref="A15:B15"/>
    <mergeCell ref="C15:H15"/>
    <mergeCell ref="A21:B21"/>
    <mergeCell ref="C21:D21"/>
    <mergeCell ref="A35:B35"/>
    <mergeCell ref="C35:H35"/>
    <mergeCell ref="G41:H41"/>
    <mergeCell ref="C1:J6"/>
  </mergeCells>
  <dataValidations count="1">
    <dataValidation type="list" allowBlank="1" showInputMessage="1" showErrorMessage="1" sqref="K40">
      <formula1>'Pick list'!$A$1:$A$3</formula1>
    </dataValidation>
  </dataValidations>
  <pageMargins left="0.7" right="0.7" top="0.75" bottom="0.75" header="0.3" footer="0.3"/>
  <pageSetup paperSize="9" scale="65" orientation="landscape"/>
  <headerFooter/>
  <ignoredErrors>
    <ignoredError sqref="I37:I39 I18:I19 H13:I13 I33" calculatedColumn="1"/>
  </ignoredErrors>
  <tableParts count="4">
    <tablePart r:id="rId1"/>
    <tablePart r:id="rId2"/>
    <tablePart r:id="rId3"/>
    <tablePart r:id="rId4"/>
  </tablePar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44"/>
  <sheetViews>
    <sheetView tabSelected="1" zoomScale="55" zoomScaleNormal="55" topLeftCell="A18" workbookViewId="0">
      <selection activeCell="J29" sqref="J29"/>
    </sheetView>
  </sheetViews>
  <sheetFormatPr defaultColWidth="9.07575757575758" defaultRowHeight="13.8"/>
  <cols>
    <col min="1" max="1" width="28.0757575757576" style="6" customWidth="1"/>
    <col min="2" max="2" width="50.8409090909091" style="6" customWidth="1"/>
    <col min="3" max="3" width="13.0757575757576" style="3" customWidth="1"/>
    <col min="4" max="4" width="18.5378787878788" style="3" customWidth="1"/>
    <col min="5" max="5" width="13.0757575757576" style="3" customWidth="1"/>
    <col min="6" max="6" width="13.6893939393939" style="3" customWidth="1"/>
    <col min="7" max="7" width="15.8409090909091" style="3" customWidth="1"/>
    <col min="8" max="8" width="15.3030303030303" style="3" customWidth="1"/>
    <col min="9" max="9" width="14.6893939393939" style="3" customWidth="1"/>
    <col min="10" max="10" width="128.462121212121" style="7" customWidth="1"/>
    <col min="11" max="11" width="16.8409090909091" style="3" hidden="1" customWidth="1"/>
    <col min="12" max="12" width="59.4621212121212" style="7" hidden="1" customWidth="1"/>
    <col min="13" max="14" width="9.07575757575758" style="6" customWidth="1"/>
    <col min="15" max="16384" width="9.07575757575758" style="6"/>
  </cols>
  <sheetData>
    <row r="1" ht="24" customHeight="1" spans="1:12">
      <c r="A1" s="8" t="s">
        <v>3</v>
      </c>
      <c r="B1" s="9"/>
      <c r="C1" s="10"/>
      <c r="D1" s="11" t="s">
        <v>93</v>
      </c>
      <c r="E1" s="12"/>
      <c r="F1" s="12"/>
      <c r="G1" s="12"/>
      <c r="H1" s="12"/>
      <c r="I1" s="12"/>
      <c r="J1" s="79"/>
      <c r="K1" s="80"/>
      <c r="L1" s="81"/>
    </row>
    <row r="2" ht="24" customHeight="1" spans="1:12">
      <c r="A2" s="13" t="s">
        <v>4</v>
      </c>
      <c r="B2" s="14"/>
      <c r="C2" s="10"/>
      <c r="D2" s="15"/>
      <c r="E2" s="16"/>
      <c r="F2" s="16"/>
      <c r="G2" s="16"/>
      <c r="H2" s="16"/>
      <c r="I2" s="16"/>
      <c r="J2" s="82"/>
      <c r="K2" s="6"/>
      <c r="L2" s="6"/>
    </row>
    <row r="3" ht="24" customHeight="1" spans="1:12">
      <c r="A3" s="17" t="s">
        <v>6</v>
      </c>
      <c r="B3" s="14"/>
      <c r="C3" s="10"/>
      <c r="D3" s="15"/>
      <c r="E3" s="16"/>
      <c r="F3" s="16"/>
      <c r="G3" s="16"/>
      <c r="H3" s="16"/>
      <c r="I3" s="16"/>
      <c r="J3" s="82"/>
      <c r="K3" s="6"/>
      <c r="L3" s="6"/>
    </row>
    <row r="4" ht="24" customHeight="1" spans="1:12">
      <c r="A4" s="17" t="s">
        <v>8</v>
      </c>
      <c r="B4" s="18">
        <f>SUM(I44)</f>
        <v>0</v>
      </c>
      <c r="C4" s="10"/>
      <c r="D4" s="19" t="s">
        <v>94</v>
      </c>
      <c r="E4" s="20"/>
      <c r="F4" s="20"/>
      <c r="G4" s="20"/>
      <c r="H4" s="20"/>
      <c r="I4" s="20"/>
      <c r="J4" s="83"/>
      <c r="K4" s="6"/>
      <c r="L4" s="6"/>
    </row>
    <row r="5" s="2" customFormat="1" ht="24" customHeight="1" spans="1:13">
      <c r="A5" s="21" t="s">
        <v>51</v>
      </c>
      <c r="B5" s="22"/>
      <c r="C5" s="23" t="s">
        <v>52</v>
      </c>
      <c r="D5" s="23"/>
      <c r="E5" s="23"/>
      <c r="F5" s="23"/>
      <c r="G5" s="23"/>
      <c r="H5" s="23"/>
      <c r="I5" s="84"/>
      <c r="J5" s="85"/>
      <c r="K5" s="6"/>
      <c r="L5" s="6"/>
      <c r="M5" s="6"/>
    </row>
    <row r="6" s="3" customFormat="1" ht="57" customHeight="1" spans="1:13">
      <c r="A6" s="24" t="s">
        <v>53</v>
      </c>
      <c r="B6" s="24" t="s">
        <v>14</v>
      </c>
      <c r="C6" s="25" t="s">
        <v>95</v>
      </c>
      <c r="D6" s="25" t="s">
        <v>96</v>
      </c>
      <c r="E6" s="24" t="s">
        <v>24</v>
      </c>
      <c r="F6" s="25" t="s">
        <v>97</v>
      </c>
      <c r="G6" s="25" t="s">
        <v>98</v>
      </c>
      <c r="H6" s="26" t="s">
        <v>58</v>
      </c>
      <c r="I6" s="25" t="s">
        <v>59</v>
      </c>
      <c r="J6" s="25" t="s">
        <v>60</v>
      </c>
      <c r="K6" s="6" t="s">
        <v>61</v>
      </c>
      <c r="L6" s="6" t="s">
        <v>62</v>
      </c>
      <c r="M6" s="6"/>
    </row>
    <row r="7" ht="27.65" customHeight="1" spans="1:12">
      <c r="A7" s="27"/>
      <c r="B7" s="28"/>
      <c r="C7" s="29"/>
      <c r="D7" s="29"/>
      <c r="E7" s="30"/>
      <c r="F7" s="31"/>
      <c r="G7" s="31"/>
      <c r="H7" s="32">
        <f>(YEARFRAC(F7,G7))</f>
        <v>0</v>
      </c>
      <c r="I7" s="86">
        <f>(YEARFRAC(F7,G7)+1/365)*SUM(C7:D7)*E7</f>
        <v>0</v>
      </c>
      <c r="J7" s="87"/>
      <c r="K7" s="6"/>
      <c r="L7" s="6"/>
    </row>
    <row r="8" ht="27.65" customHeight="1" spans="1:12">
      <c r="A8" s="27"/>
      <c r="B8" s="28"/>
      <c r="C8" s="29"/>
      <c r="D8" s="29"/>
      <c r="E8" s="30"/>
      <c r="F8" s="31"/>
      <c r="G8" s="31"/>
      <c r="H8" s="32">
        <f t="shared" ref="H8:H10" si="0">(YEARFRAC(F8,G8))</f>
        <v>0</v>
      </c>
      <c r="I8" s="86">
        <f t="shared" ref="I8:I10" si="1">(YEARFRAC(F8,G8)+1/365)*SUM(C8:D8)*E8</f>
        <v>0</v>
      </c>
      <c r="J8" s="87"/>
      <c r="K8" s="6"/>
      <c r="L8" s="6"/>
    </row>
    <row r="9" ht="27.65" customHeight="1" spans="1:12">
      <c r="A9" s="27"/>
      <c r="B9" s="28"/>
      <c r="C9" s="29"/>
      <c r="D9" s="29"/>
      <c r="E9" s="30"/>
      <c r="F9" s="31"/>
      <c r="G9" s="31"/>
      <c r="H9" s="32">
        <f t="shared" si="0"/>
        <v>0</v>
      </c>
      <c r="I9" s="86">
        <f t="shared" si="1"/>
        <v>0</v>
      </c>
      <c r="J9" s="87"/>
      <c r="K9" s="6"/>
      <c r="L9" s="6"/>
    </row>
    <row r="10" ht="24" customHeight="1" spans="1:12">
      <c r="A10" s="27"/>
      <c r="B10" s="28"/>
      <c r="C10" s="29"/>
      <c r="D10" s="29"/>
      <c r="E10" s="30"/>
      <c r="F10" s="31"/>
      <c r="G10" s="31"/>
      <c r="H10" s="32">
        <f t="shared" si="0"/>
        <v>0</v>
      </c>
      <c r="I10" s="86">
        <f t="shared" si="1"/>
        <v>0</v>
      </c>
      <c r="J10" s="87"/>
      <c r="K10" s="6"/>
      <c r="L10" s="6"/>
    </row>
    <row r="11" ht="24" customHeight="1" spans="1:12">
      <c r="A11" s="33"/>
      <c r="B11" s="34"/>
      <c r="C11" s="35"/>
      <c r="D11" s="36"/>
      <c r="E11" s="37"/>
      <c r="F11" s="38"/>
      <c r="G11" s="38"/>
      <c r="H11" s="39" t="s">
        <v>65</v>
      </c>
      <c r="I11" s="88">
        <f>SUM(I5:I10)</f>
        <v>0</v>
      </c>
      <c r="J11" s="89"/>
      <c r="K11" s="6"/>
      <c r="L11" s="6"/>
    </row>
    <row r="12" spans="11:12">
      <c r="K12" s="6"/>
      <c r="L12" s="6"/>
    </row>
    <row r="13" s="3" customFormat="1" ht="41.15" customHeight="1" spans="1:13">
      <c r="A13" s="40" t="s">
        <v>51</v>
      </c>
      <c r="B13" s="40"/>
      <c r="C13" s="22" t="s">
        <v>66</v>
      </c>
      <c r="D13" s="22"/>
      <c r="E13" s="22"/>
      <c r="F13" s="22"/>
      <c r="G13" s="22"/>
      <c r="H13" s="22"/>
      <c r="I13" s="90"/>
      <c r="J13" s="91"/>
      <c r="K13" s="6"/>
      <c r="L13" s="6"/>
      <c r="M13" s="6"/>
    </row>
    <row r="14" ht="53.15" customHeight="1" spans="1:12">
      <c r="A14" s="24" t="s">
        <v>67</v>
      </c>
      <c r="B14" s="24" t="s">
        <v>14</v>
      </c>
      <c r="C14" s="24" t="s">
        <v>99</v>
      </c>
      <c r="D14" s="25" t="s">
        <v>100</v>
      </c>
      <c r="E14" s="41" t="s">
        <v>68</v>
      </c>
      <c r="F14" s="25" t="s">
        <v>32</v>
      </c>
      <c r="G14" s="25" t="s">
        <v>101</v>
      </c>
      <c r="H14" s="25" t="s">
        <v>36</v>
      </c>
      <c r="I14" s="25" t="s">
        <v>59</v>
      </c>
      <c r="J14" s="25" t="s">
        <v>60</v>
      </c>
      <c r="K14" s="6" t="s">
        <v>61</v>
      </c>
      <c r="L14" s="6" t="s">
        <v>62</v>
      </c>
    </row>
    <row r="15" ht="29.15" customHeight="1" spans="1:12">
      <c r="A15" s="42"/>
      <c r="B15" s="43"/>
      <c r="C15" s="29"/>
      <c r="D15" s="30"/>
      <c r="E15" s="41"/>
      <c r="F15" s="44"/>
      <c r="G15" s="45"/>
      <c r="H15" s="46"/>
      <c r="I15" s="86">
        <f>SUM(C15*D15)+(F15*G15)+H15</f>
        <v>0</v>
      </c>
      <c r="J15" s="87"/>
      <c r="K15" s="6"/>
      <c r="L15" s="6"/>
    </row>
    <row r="16" ht="29.15" customHeight="1" spans="1:12">
      <c r="A16" s="42"/>
      <c r="B16" s="43"/>
      <c r="C16" s="29"/>
      <c r="D16" s="30"/>
      <c r="E16" s="41"/>
      <c r="F16" s="44"/>
      <c r="G16" s="45"/>
      <c r="H16" s="46"/>
      <c r="I16" s="86">
        <f t="shared" ref="I16" si="2">SUM(C16*D16)+(F16*G16)+H16</f>
        <v>0</v>
      </c>
      <c r="J16" s="87"/>
      <c r="K16" s="6"/>
      <c r="L16" s="6"/>
    </row>
    <row r="17" ht="24" customHeight="1" spans="1:12">
      <c r="A17" s="47"/>
      <c r="B17" s="48"/>
      <c r="C17" s="49"/>
      <c r="D17" s="50"/>
      <c r="E17" s="51"/>
      <c r="F17" s="52"/>
      <c r="G17" s="53"/>
      <c r="H17" s="54" t="s">
        <v>65</v>
      </c>
      <c r="I17" s="88">
        <f>SUM(I15:I16)</f>
        <v>0</v>
      </c>
      <c r="J17" s="92"/>
      <c r="K17" s="6"/>
      <c r="L17" s="6"/>
    </row>
    <row r="18" ht="24" customHeight="1" spans="3:12">
      <c r="C18" s="6"/>
      <c r="D18" s="6"/>
      <c r="E18" s="6"/>
      <c r="F18" s="6"/>
      <c r="G18" s="6"/>
      <c r="H18" s="6"/>
      <c r="I18" s="6"/>
      <c r="J18" s="6"/>
      <c r="K18" s="6"/>
      <c r="L18" s="6"/>
    </row>
    <row r="19" ht="24" customHeight="1" spans="1:12">
      <c r="A19" s="40" t="s">
        <v>51</v>
      </c>
      <c r="B19" s="40"/>
      <c r="C19" s="55" t="s">
        <v>102</v>
      </c>
      <c r="D19" s="55"/>
      <c r="E19" s="22"/>
      <c r="F19" s="22"/>
      <c r="G19" s="22"/>
      <c r="H19" s="22"/>
      <c r="I19" s="93"/>
      <c r="J19" s="94"/>
      <c r="K19" s="6"/>
      <c r="L19" s="6"/>
    </row>
    <row r="20" ht="48" customHeight="1" spans="1:12">
      <c r="A20" s="24" t="s">
        <v>72</v>
      </c>
      <c r="B20" s="24" t="s">
        <v>14</v>
      </c>
      <c r="C20" s="24" t="s">
        <v>73</v>
      </c>
      <c r="D20" s="24" t="s">
        <v>42</v>
      </c>
      <c r="E20" s="56" t="s">
        <v>61</v>
      </c>
      <c r="F20" s="56" t="s">
        <v>62</v>
      </c>
      <c r="G20" s="56" t="s">
        <v>74</v>
      </c>
      <c r="H20" s="56" t="s">
        <v>75</v>
      </c>
      <c r="I20" s="25" t="s">
        <v>59</v>
      </c>
      <c r="J20" s="25" t="s">
        <v>60</v>
      </c>
      <c r="K20" s="6" t="s">
        <v>76</v>
      </c>
      <c r="L20" s="6" t="s">
        <v>77</v>
      </c>
    </row>
    <row r="21" ht="24" customHeight="1" spans="1:12">
      <c r="A21" s="28"/>
      <c r="B21" s="28"/>
      <c r="C21" s="29"/>
      <c r="D21" s="57"/>
      <c r="E21" s="58"/>
      <c r="F21" s="58"/>
      <c r="G21" s="58"/>
      <c r="H21" s="58"/>
      <c r="I21" s="86">
        <f>SUM(C21*D21)</f>
        <v>0</v>
      </c>
      <c r="J21" s="87"/>
      <c r="K21" s="6"/>
      <c r="L21" s="6"/>
    </row>
    <row r="22" ht="24" customHeight="1" spans="1:12">
      <c r="A22" s="28"/>
      <c r="B22" s="28"/>
      <c r="C22" s="29"/>
      <c r="D22" s="57"/>
      <c r="E22" s="58"/>
      <c r="F22" s="58"/>
      <c r="G22" s="58"/>
      <c r="H22" s="58"/>
      <c r="I22" s="86">
        <f t="shared" ref="I22:I35" si="3">SUM(C22*D22)</f>
        <v>0</v>
      </c>
      <c r="J22" s="87"/>
      <c r="K22" s="6"/>
      <c r="L22" s="6"/>
    </row>
    <row r="23" ht="24" customHeight="1" spans="1:12">
      <c r="A23" s="28"/>
      <c r="B23" s="28"/>
      <c r="C23" s="29"/>
      <c r="D23" s="57"/>
      <c r="E23" s="58"/>
      <c r="F23" s="58"/>
      <c r="G23" s="58"/>
      <c r="H23" s="58"/>
      <c r="I23" s="86">
        <f t="shared" si="3"/>
        <v>0</v>
      </c>
      <c r="J23" s="95"/>
      <c r="K23" s="6"/>
      <c r="L23" s="6"/>
    </row>
    <row r="24" ht="24" customHeight="1" spans="1:12">
      <c r="A24" s="28"/>
      <c r="B24" s="28"/>
      <c r="C24" s="29"/>
      <c r="D24" s="57"/>
      <c r="E24" s="58"/>
      <c r="F24" s="58"/>
      <c r="G24" s="58"/>
      <c r="H24" s="58"/>
      <c r="I24" s="86">
        <f t="shared" si="3"/>
        <v>0</v>
      </c>
      <c r="J24" s="87"/>
      <c r="K24" s="6"/>
      <c r="L24" s="6"/>
    </row>
    <row r="25" ht="24" customHeight="1" spans="1:12">
      <c r="A25" s="28"/>
      <c r="B25" s="28"/>
      <c r="C25" s="29"/>
      <c r="D25" s="57"/>
      <c r="E25" s="58"/>
      <c r="F25" s="58"/>
      <c r="G25" s="58"/>
      <c r="H25" s="58"/>
      <c r="I25" s="86">
        <f t="shared" si="3"/>
        <v>0</v>
      </c>
      <c r="J25" s="87"/>
      <c r="K25" s="6"/>
      <c r="L25" s="6"/>
    </row>
    <row r="26" ht="24" customHeight="1" spans="1:12">
      <c r="A26" s="28"/>
      <c r="B26" s="28"/>
      <c r="C26" s="29"/>
      <c r="D26" s="57"/>
      <c r="E26" s="58"/>
      <c r="F26" s="58"/>
      <c r="G26" s="58"/>
      <c r="H26" s="58"/>
      <c r="I26" s="86">
        <f t="shared" si="3"/>
        <v>0</v>
      </c>
      <c r="J26" s="87"/>
      <c r="K26" s="6"/>
      <c r="L26" s="6"/>
    </row>
    <row r="27" ht="24" customHeight="1" spans="1:12">
      <c r="A27" s="28"/>
      <c r="B27" s="28"/>
      <c r="C27" s="29"/>
      <c r="D27" s="57"/>
      <c r="E27" s="58"/>
      <c r="F27" s="58"/>
      <c r="G27" s="58"/>
      <c r="H27" s="58"/>
      <c r="I27" s="86">
        <f t="shared" si="3"/>
        <v>0</v>
      </c>
      <c r="J27" s="87"/>
      <c r="K27" s="6"/>
      <c r="L27" s="6"/>
    </row>
    <row r="28" ht="24" customHeight="1" spans="1:12">
      <c r="A28" s="28"/>
      <c r="B28" s="28"/>
      <c r="C28" s="29"/>
      <c r="D28" s="57"/>
      <c r="E28" s="58"/>
      <c r="F28" s="58"/>
      <c r="G28" s="58"/>
      <c r="H28" s="58"/>
      <c r="I28" s="86">
        <f t="shared" si="3"/>
        <v>0</v>
      </c>
      <c r="J28" s="87"/>
      <c r="K28" s="6"/>
      <c r="L28" s="6"/>
    </row>
    <row r="29" ht="24" customHeight="1" spans="1:12">
      <c r="A29" s="28"/>
      <c r="B29" s="28"/>
      <c r="C29" s="29"/>
      <c r="D29" s="57"/>
      <c r="E29" s="58"/>
      <c r="F29" s="58"/>
      <c r="G29" s="58"/>
      <c r="H29" s="58"/>
      <c r="I29" s="86">
        <f t="shared" si="3"/>
        <v>0</v>
      </c>
      <c r="J29" s="87"/>
      <c r="K29" s="6"/>
      <c r="L29" s="6"/>
    </row>
    <row r="30" ht="24" customHeight="1" spans="1:12">
      <c r="A30" s="28"/>
      <c r="B30" s="28"/>
      <c r="C30" s="29"/>
      <c r="D30" s="57"/>
      <c r="E30" s="58"/>
      <c r="F30" s="58"/>
      <c r="G30" s="58"/>
      <c r="H30" s="58"/>
      <c r="I30" s="86">
        <f t="shared" si="3"/>
        <v>0</v>
      </c>
      <c r="J30" s="87"/>
      <c r="K30" s="6"/>
      <c r="L30" s="6"/>
    </row>
    <row r="31" ht="24" customHeight="1" spans="1:12">
      <c r="A31" s="28"/>
      <c r="B31" s="28"/>
      <c r="C31" s="29"/>
      <c r="D31" s="57"/>
      <c r="E31" s="58"/>
      <c r="F31" s="58"/>
      <c r="G31" s="58"/>
      <c r="H31" s="58"/>
      <c r="I31" s="86">
        <f t="shared" si="3"/>
        <v>0</v>
      </c>
      <c r="J31" s="87"/>
      <c r="K31" s="6"/>
      <c r="L31" s="6"/>
    </row>
    <row r="32" ht="24" customHeight="1" spans="1:12">
      <c r="A32" s="28"/>
      <c r="B32" s="28"/>
      <c r="C32" s="29"/>
      <c r="D32" s="57"/>
      <c r="E32" s="58"/>
      <c r="F32" s="58"/>
      <c r="G32" s="58"/>
      <c r="H32" s="58"/>
      <c r="I32" s="86">
        <f t="shared" si="3"/>
        <v>0</v>
      </c>
      <c r="J32" s="87"/>
      <c r="K32" s="6"/>
      <c r="L32" s="6"/>
    </row>
    <row r="33" ht="24" customHeight="1" spans="1:12">
      <c r="A33" s="28"/>
      <c r="B33" s="28"/>
      <c r="C33" s="29"/>
      <c r="D33" s="57"/>
      <c r="E33" s="58"/>
      <c r="F33" s="58"/>
      <c r="G33" s="58"/>
      <c r="H33" s="58"/>
      <c r="I33" s="86">
        <f t="shared" si="3"/>
        <v>0</v>
      </c>
      <c r="J33" s="87"/>
      <c r="K33" s="6"/>
      <c r="L33" s="6"/>
    </row>
    <row r="34" ht="24" customHeight="1" spans="1:12">
      <c r="A34" s="28"/>
      <c r="B34" s="28"/>
      <c r="C34" s="29"/>
      <c r="D34" s="57"/>
      <c r="E34" s="58"/>
      <c r="F34" s="58"/>
      <c r="G34" s="58"/>
      <c r="H34" s="58"/>
      <c r="I34" s="86">
        <f t="shared" si="3"/>
        <v>0</v>
      </c>
      <c r="J34" s="87"/>
      <c r="K34" s="6"/>
      <c r="L34" s="6"/>
    </row>
    <row r="35" ht="24" customHeight="1" spans="1:12">
      <c r="A35" s="28"/>
      <c r="B35" s="28"/>
      <c r="C35" s="29"/>
      <c r="D35" s="57"/>
      <c r="E35" s="58"/>
      <c r="F35" s="58"/>
      <c r="G35" s="58"/>
      <c r="H35" s="58"/>
      <c r="I35" s="86">
        <f t="shared" si="3"/>
        <v>0</v>
      </c>
      <c r="J35" s="87"/>
      <c r="K35" s="6"/>
      <c r="L35" s="6"/>
    </row>
    <row r="36" ht="24" customHeight="1" spans="1:12">
      <c r="A36" s="59"/>
      <c r="B36" s="60"/>
      <c r="C36" s="35"/>
      <c r="D36" s="61"/>
      <c r="E36" s="62"/>
      <c r="F36" s="62"/>
      <c r="G36" s="62"/>
      <c r="H36" s="63" t="s">
        <v>65</v>
      </c>
      <c r="I36" s="88">
        <f>SUM(I21:I35)</f>
        <v>0</v>
      </c>
      <c r="J36" s="89"/>
      <c r="K36" s="6"/>
      <c r="L36" s="6"/>
    </row>
    <row r="37" s="4" customFormat="1" ht="24" customHeight="1" spans="3:10">
      <c r="C37" s="5"/>
      <c r="D37" s="5"/>
      <c r="E37" s="5"/>
      <c r="F37" s="5"/>
      <c r="G37" s="5"/>
      <c r="H37" s="5"/>
      <c r="I37" s="5"/>
      <c r="J37" s="5"/>
    </row>
    <row r="38" s="5" customFormat="1" ht="41.15" customHeight="1" spans="1:10">
      <c r="A38" s="64" t="s">
        <v>51</v>
      </c>
      <c r="B38" s="65"/>
      <c r="C38" s="22" t="s">
        <v>44</v>
      </c>
      <c r="D38" s="22"/>
      <c r="E38" s="22"/>
      <c r="F38" s="22"/>
      <c r="G38" s="22"/>
      <c r="H38" s="22"/>
      <c r="I38" s="90"/>
      <c r="J38" s="96"/>
    </row>
    <row r="39" s="4" customFormat="1" ht="53.15" customHeight="1" spans="1:12">
      <c r="A39" s="24" t="s">
        <v>67</v>
      </c>
      <c r="B39" s="24" t="s">
        <v>14</v>
      </c>
      <c r="C39" s="24" t="s">
        <v>87</v>
      </c>
      <c r="D39" s="66" t="s">
        <v>74</v>
      </c>
      <c r="E39" s="66" t="s">
        <v>75</v>
      </c>
      <c r="F39" s="66" t="s">
        <v>76</v>
      </c>
      <c r="G39" s="66" t="s">
        <v>77</v>
      </c>
      <c r="H39" s="67" t="s">
        <v>88</v>
      </c>
      <c r="I39" s="25" t="s">
        <v>59</v>
      </c>
      <c r="J39" s="25" t="s">
        <v>60</v>
      </c>
      <c r="K39" s="4" t="s">
        <v>61</v>
      </c>
      <c r="L39" s="4" t="s">
        <v>62</v>
      </c>
    </row>
    <row r="40" s="4" customFormat="1" ht="29.15" customHeight="1" spans="1:10">
      <c r="A40" s="68" t="s">
        <v>89</v>
      </c>
      <c r="B40" s="69" t="s">
        <v>90</v>
      </c>
      <c r="C40" s="29"/>
      <c r="D40" s="58"/>
      <c r="E40" s="56" t="s">
        <v>61</v>
      </c>
      <c r="F40" s="56" t="s">
        <v>62</v>
      </c>
      <c r="G40" s="56" t="s">
        <v>74</v>
      </c>
      <c r="H40" s="56" t="s">
        <v>75</v>
      </c>
      <c r="I40" s="86">
        <f>Table1435[[#This Row],[Project cost]]</f>
        <v>0</v>
      </c>
      <c r="J40" s="97"/>
    </row>
    <row r="41" s="4" customFormat="1" ht="29.15" customHeight="1" spans="1:10">
      <c r="A41" s="68" t="s">
        <v>91</v>
      </c>
      <c r="B41" s="68" t="s">
        <v>91</v>
      </c>
      <c r="C41" s="29"/>
      <c r="D41" s="58"/>
      <c r="E41" s="58"/>
      <c r="F41" s="58"/>
      <c r="G41" s="58"/>
      <c r="H41" s="58"/>
      <c r="I41" s="86">
        <f>Table1435[[#This Row],[Project cost]]</f>
        <v>0</v>
      </c>
      <c r="J41" s="97"/>
    </row>
    <row r="42" s="4" customFormat="1" ht="24" customHeight="1" spans="1:10">
      <c r="A42" s="70"/>
      <c r="B42" s="48"/>
      <c r="C42" s="49"/>
      <c r="D42" s="50"/>
      <c r="E42" s="51"/>
      <c r="F42" s="71"/>
      <c r="G42" s="72"/>
      <c r="H42" s="54" t="s">
        <v>65</v>
      </c>
      <c r="I42" s="88">
        <f>SUM(I40:I41)</f>
        <v>0</v>
      </c>
      <c r="J42" s="98"/>
    </row>
    <row r="43" ht="24" customHeight="1" spans="1:11">
      <c r="A43" s="73"/>
      <c r="B43" s="73"/>
      <c r="C43" s="74"/>
      <c r="D43" s="74"/>
      <c r="E43" s="74"/>
      <c r="F43" s="74"/>
      <c r="G43" s="74"/>
      <c r="H43" s="74"/>
      <c r="I43" s="99"/>
      <c r="K43" s="100"/>
    </row>
    <row r="44" s="3" customFormat="1" ht="24" customHeight="1" spans="1:18">
      <c r="A44" s="6"/>
      <c r="B44" s="75"/>
      <c r="C44" s="76"/>
      <c r="D44" s="76"/>
      <c r="E44" s="76"/>
      <c r="F44" s="76"/>
      <c r="G44" s="77" t="s">
        <v>92</v>
      </c>
      <c r="H44" s="78"/>
      <c r="I44" s="101">
        <f>SUM(I11,I17,I36,I42)</f>
        <v>0</v>
      </c>
      <c r="J44" s="102" t="str">
        <f>IF(I44&lt;145000," ","Your application is greater than £145,000 - please revise your budget.")</f>
        <v> </v>
      </c>
      <c r="K44" s="103"/>
      <c r="L44" s="7"/>
      <c r="M44" s="6"/>
      <c r="N44" s="6"/>
      <c r="O44" s="6"/>
      <c r="P44" s="6"/>
      <c r="Q44" s="6"/>
      <c r="R44" s="6"/>
    </row>
  </sheetData>
  <protectedRanges>
    <protectedRange algorithmName="SHA-512" hashValue="lnA7evMAA/ll3TzovP1luyYB8g6gau/p2YwInlgreZvsIYGwJqdn9pcdQPSgc8Z5ztQwokxQLZDww9dokN/p9g==" saltValue="x5ZpH4VCsHas+HDtAIZwTg==" spinCount="100000" sqref="H7:I11" name="Range1"/>
  </protectedRanges>
  <mergeCells count="12">
    <mergeCell ref="A1:B1"/>
    <mergeCell ref="D4:J4"/>
    <mergeCell ref="A5:B5"/>
    <mergeCell ref="C5:H5"/>
    <mergeCell ref="A13:B13"/>
    <mergeCell ref="C13:H13"/>
    <mergeCell ref="A19:B19"/>
    <mergeCell ref="C19:D19"/>
    <mergeCell ref="A38:B38"/>
    <mergeCell ref="C38:H38"/>
    <mergeCell ref="G44:H44"/>
    <mergeCell ref="D1:J3"/>
  </mergeCells>
  <dataValidations count="1">
    <dataValidation type="list" allowBlank="1" showInputMessage="1" showErrorMessage="1" sqref="K43">
      <formula1>'Pick list'!$A$1:$A$3</formula1>
    </dataValidation>
  </dataValidations>
  <pageMargins left="0.7" right="0.7" top="0.75" bottom="0.75" header="0.3" footer="0.3"/>
  <pageSetup paperSize="9" orientation="portrait"/>
  <headerFooter/>
  <ignoredErrors>
    <ignoredError sqref="I22:I36 I40:I42 I15 I16:I17 H11:I11" calculatedColumn="1"/>
  </ignoredErrors>
  <tableParts count="4">
    <tablePart r:id="rId1"/>
    <tablePart r:id="rId2"/>
    <tablePart r:id="rId3"/>
    <tablePart r:id="rId4"/>
  </tablePar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7"/>
  <sheetViews>
    <sheetView workbookViewId="0">
      <selection activeCell="H10" sqref="H10"/>
    </sheetView>
  </sheetViews>
  <sheetFormatPr defaultColWidth="9" defaultRowHeight="15" outlineLevelRow="6" outlineLevelCol="3"/>
  <cols>
    <col min="2" max="2" width="16.8409090909091" customWidth="1"/>
  </cols>
  <sheetData>
    <row r="1" spans="1:4">
      <c r="A1" t="s">
        <v>103</v>
      </c>
      <c r="B1" t="s">
        <v>104</v>
      </c>
      <c r="D1" s="1">
        <v>1</v>
      </c>
    </row>
    <row r="2" spans="1:4">
      <c r="A2" t="s">
        <v>105</v>
      </c>
      <c r="B2" t="s">
        <v>106</v>
      </c>
      <c r="D2" s="1">
        <v>0.5</v>
      </c>
    </row>
    <row r="3" spans="2:4">
      <c r="B3" t="s">
        <v>107</v>
      </c>
      <c r="D3" s="1">
        <v>0.2</v>
      </c>
    </row>
    <row r="4" spans="4:4">
      <c r="D4" s="1">
        <v>0.6</v>
      </c>
    </row>
    <row r="5" spans="4:4">
      <c r="D5" s="1">
        <v>0.4</v>
      </c>
    </row>
    <row r="6" spans="4:4">
      <c r="D6" s="1">
        <v>0.75</v>
      </c>
    </row>
    <row r="7" spans="4:4">
      <c r="D7" s="1">
        <v>0.8</v>
      </c>
    </row>
  </sheetData>
  <sheetProtection algorithmName="SHA-512" hashValue="A0mVjhSJjX3H1XY28UUclgUYLFvQArHJvtK59Kq8tl5OOMNI9750+hAftgSZeWeRd7ZT/wtK9jOod5yitlOGrw==" saltValue="xNmtwUaFbd6tqvuekvEv3Q==" spinCount="100000" sheet="1" formatCells="0" formatColumns="0" formatRows="0" insertRows="0" insertColumns="0" insertHyperlinks="0" deleteColumns="0" deleteRows="0" sort="0" autoFilter="0" pivotTables="0"/>
  <pageMargins left="0.7" right="0.7" top="0.75" bottom="0.75" header="0.3" footer="0.3"/>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item1.xml><?xml version="1.0" encoding="utf-8"?>
<allowEditUser xmlns="https://web.wps.cn/et/2018/main" xmlns:s="http://schemas.openxmlformats.org/spreadsheetml/2006/main" hasInvisiblePropRange="0">
  <rangeList sheetStid="3" master="" otherUserPermission="visible"/>
  <rangeList sheetStid="6" master="" otherUserPermission="visible"/>
  <rangeList sheetStid="9" master="" otherUserPermission="visible">
    <arrUserId title="Range1" rangeCreator="" othersAccessPermission="edit"/>
  </rangeList>
  <rangeList sheetStid="7" master="" otherUserPermission="visible"/>
</allowEditUser>
</file>

<file path=customXml/item2.xml>��< ? m s o - c o n t e n t T y p e ? > < S h a r e d C o n t e n t T y p e   x m l n s = " M i c r o s o f t . S h a r e P o i n t . T a x o n o m y . C o n t e n t T y p e S y n c "   S o u r c e I d = " 2 0 c 0 f c 9 1 - 5 1 7 8 - 4 f 6 5 - 8 d 1 d - 9 4 4 e 6 0 7 9 2 c 5 e "   C o n t e n t T y p e I d = " 0 x 0 1 0 1 0 0 5 D 6 7 9 C A 3 F 8 E 6 9 6 4 4 9 A 2 8 5 D F 9 D 1 D A E 8 3 1 "   P r e v i o u s V a l u e = " f a l s e " / > 
</file>

<file path=customXml/item3.xml><?xml version="1.0" encoding="utf-8"?>
<ct:contentTypeSchema xmlns:ct="http://schemas.microsoft.com/office/2006/metadata/contentType" xmlns:ma="http://schemas.microsoft.com/office/2006/metadata/properties/metaAttributes" ct:_="" ma:_="" ma:contentTypeName="Document" ma:contentTypeID="0x0101009CA88FF5F891094A9CDA8D47AB286D2B" ma:contentTypeVersion="2" ma:contentTypeDescription="Create a new document." ma:contentTypeScope="" ma:versionID="87f609dbc3ec7cdf04017ef34c19365e">
  <xsd:schema xmlns:xsd="http://www.w3.org/2001/XMLSchema" xmlns:xs="http://www.w3.org/2001/XMLSchema" xmlns:p="http://schemas.microsoft.com/office/2006/metadata/properties" xmlns:ns1="http://schemas.microsoft.com/sharepoint/v3" xmlns:ns2="b4e70e4a-9d52-4d4c-aa2f-92d1474cace6" targetNamespace="http://schemas.microsoft.com/office/2006/metadata/properties" ma:root="true" ma:fieldsID="a883d57b9b895dd01279a1a7c8bef503" ns1:_="" ns2:_="">
    <xsd:import namespace="http://schemas.microsoft.com/sharepoint/v3"/>
    <xsd:import namespace="b4e70e4a-9d52-4d4c-aa2f-92d1474cace6"/>
    <xsd:element name="properties">
      <xsd:complexType>
        <xsd:sequence>
          <xsd:element name="documentManagement">
            <xsd:complexType>
              <xsd:all>
                <xsd:element ref="ns1:PublishingStartDate" minOccurs="0"/>
                <xsd:element ref="ns1:PublishingExpirationDate"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9"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10"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4e70e4a-9d52-4d4c-aa2f-92d1474cace6"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ma:index="8" ma:displayName="Comments"/>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5.xml>��< ? m s o - c o n t e n t T y p e ? > < s p e : R e c e i v e r s   x m l n s : s p e = " h t t p : / / s c h e m a s . m i c r o s o f t . c o m / s h a r e p o i n t / e v e n t s " > < R e c e i v e r > < N a m e > P o l i c y   A u d i t i n g < / N a m e > < S y n c h r o n i z a t i o n > S y n c h r o n o u s < / S y n c h r o n i z a t i o n > < T y p e > 1 0 0 0 1 < / T y p e > < S e q u e n c e N u m b e r > 1 1 0 0 < / S e q u e n c e N u m b e r > < U r l > < / U r l > < A s s e m b l y > M i c r o s o f t . O f f i c e . P o l i c y ,   V e r s i o n = 1 6 . 0 . 0 . 0 ,   C u l t u r e = n e u t r a l ,   P u b l i c K e y T o k e n = 7 1 e 9 b c e 1 1 1 e 9 4 2 9 c < / A s s e m b l y > < C l a s s > M i c r o s o f t . O f f i c e . R e c o r d s M a n a g e m e n t . I n t e r n a l . A u d i t H a n d l e r < / C l a s s > < D a t a > < / D a t a > < F i l t e r > < / F i l t e r > < / R e c e i v e r > < R e c e i v e r > < N a m e > P o l i c y   A u d i t i n g < / N a m e > < S y n c h r o n i z a t i o n > S y n c h r o n o u s < / S y n c h r o n i z a t i o n > < T y p e > 1 0 0 0 2 < / T y p e > < S e q u e n c e N u m b e r > 1 1 0 1 < / S e q u e n c e N u m b e r > < U r l > < / U r l > < A s s e m b l y > M i c r o s o f t . O f f i c e . P o l i c y ,   V e r s i o n = 1 6 . 0 . 0 . 0 ,   C u l t u r e = n e u t r a l ,   P u b l i c K e y T o k e n = 7 1 e 9 b c e 1 1 1 e 9 4 2 9 c < / A s s e m b l y > < C l a s s > M i c r o s o f t . O f f i c e . R e c o r d s M a n a g e m e n t . I n t e r n a l . A u d i t H a n d l e r < / C l a s s > < D a t a > < / D a t a > < F i l t e r > < / F i l t e r > < / R e c e i v e r > < R e c e i v e r > < N a m e > P o l i c y   A u d i t i n g < / N a m e > < S y n c h r o n i z a t i o n > S y n c h r o n o u s < / S y n c h r o n i z a t i o n > < T y p e > 1 0 0 0 4 < / T y p e > < S e q u e n c e N u m b e r > 1 1 0 2 < / S e q u e n c e N u m b e r > < U r l > < / U r l > < A s s e m b l y > M i c r o s o f t . O f f i c e . P o l i c y ,   V e r s i o n = 1 6 . 0 . 0 . 0 ,   C u l t u r e = n e u t r a l ,   P u b l i c K e y T o k e n = 7 1 e 9 b c e 1 1 1 e 9 4 2 9 c < / A s s e m b l y > < C l a s s > M i c r o s o f t . O f f i c e . R e c o r d s M a n a g e m e n t . I n t e r n a l . A u d i t H a n d l e r < / C l a s s > < D a t a > < / D a t a > < F i l t e r > < / F i l t e r > < / R e c e i v e r > < R e c e i v e r > < N a m e > P o l i c y   A u d i t i n g < / N a m e > < S y n c h r o n i z a t i o n > S y n c h r o n o u s < / S y n c h r o n i z a t i o n > < T y p e > 1 0 0 0 6 < / T y p e > < S e q u e n c e N u m b e r > 1 1 0 3 < / S e q u e n c e N u m b e r > < U r l > < / U r l > < A s s e m b l y > M i c r o s o f t . O f f i c e . P o l i c y ,   V e r s i o n = 1 6 . 0 . 0 . 0 ,   C u l t u r e = n e u t r a l ,   P u b l i c K e y T o k e n = 7 1 e 9 b c e 1 1 1 e 9 4 2 9 c < / A s s e m b l y > < C l a s s > M i c r o s o f t . O f f i c e . R e c o r d s M a n a g e m e n t . I n t e r n a l . A u d i t H a n d l e r < / C l a s s > < D a t a > < / D a t a > < F i l t e r > < / F i l t e r > < / R e c e i v e r > < R e c e i v e r > < N a m e > D o c u m e n t   I D   G e n e r a t o r < / N a m e > < S y n c h r o n i z a t i o n > S y n c h r o n o u s < / S y n c h r o n i z a t i o n > < T y p e > 1 0 0 0 1 < / T y p e > < S e q u e n c e N u m b e r > 1 0 0 0 < / S e q u e n c e N u m b e r > < U r l > < / U r l > < A s s e m b l y > M i c r o s o f t . O f f i c e . D o c u m e n t M a n a g e m e n t ,   V e r s i o n = 1 6 . 0 . 0 . 0 ,   C u l t u r e = n e u t r a l ,   P u b l i c K e y T o k e n = 7 1 e 9 b c e 1 1 1 e 9 4 2 9 c < / A s s e m b l y > < C l a s s > M i c r o s o f t . O f f i c e . D o c u m e n t M a n a g e m e n t . I n t e r n a l . D o c I d H a n d l e r < / C l a s s > < D a t a > < / D a t a > < F i l t e r > < / F i l t e r > < / R e c e i v e r > < R e c e i v e r > < N a m e > D o c u m e n t   I D   G e n e r a t o r < / N a m e > < S y n c h r o n i z a t i o n > S y n c h r o n o u s < / S y n c h r o n i z a t i o n > < T y p e > 1 0 0 0 2 < / T y p e > < S e q u e n c e N u m b e r > 1 0 0 1 < / S e q u e n c e N u m b e r > < U r l > < / U r l > < A s s e m b l y > M i c r o s o f t . O f f i c e . D o c u m e n t M a n a g e m e n t ,   V e r s i o n = 1 6 . 0 . 0 . 0 ,   C u l t u r e = n e u t r a l ,   P u b l i c K e y T o k e n = 7 1 e 9 b c e 1 1 1 e 9 4 2 9 c < / A s s e m b l y > < C l a s s > M i c r o s o f t . O f f i c e . D o c u m e n t M a n a g e m e n t . I n t e r n a l . D o c I d H a n d l e r < / C l a s s > < D a t a > < / D a t a > < F i l t e r > < / F i l t e r > < / R e c e i v e r > < R e c e i v e r > < N a m e > D o c u m e n t   I D   G e n e r a t o r < / N a m e > < S y n c h r o n i z a t i o n > S y n c h r o n o u s < / S y n c h r o n i z a t i o n > < T y p e > 1 0 0 0 4 < / T y p e > < S e q u e n c e N u m b e r > 1 0 0 2 < / S e q u e n c e N u m b e r > < U r l > < / U r l > < A s s e m b l y > M i c r o s o f t . O f f i c e . D o c u m e n t M a n a g e m e n t ,   V e r s i o n = 1 6 . 0 . 0 . 0 ,   C u l t u r e = n e u t r a l ,   P u b l i c K e y T o k e n = 7 1 e 9 b c e 1 1 1 e 9 4 2 9 c < / A s s e m b l y > < C l a s s > M i c r o s o f t . O f f i c e . D o c u m e n t M a n a g e m e n t . I n t e r n a l . D o c I d H a n d l e r < / C l a s s > < D a t a > < / D a t a > < F i l t e r > < / F i l t e r > < / R e c e i v e r > < R e c e i v e r > < N a m e > D o c u m e n t   I D   G e n e r a t o r < / N a m e > < S y n c h r o n i z a t i o n > S y n c h r o n o u s < / S y n c h r o n i z a t i o n > < T y p e > 1 0 0 0 6 < / T y p e > < S e q u e n c e N u m b e r > 1 0 0 3 < / S e q u e n c e N u m b e r > < U r l > < / U r l > < A s s e m b l y > M i c r o s o f t . O f f i c e . D o c u m e n t M a n a g e m e n t ,   V e r s i o n = 1 6 . 0 . 0 . 0 ,   C u l t u r e = n e u t r a l ,   P u b l i c K e y T o k e n = 7 1 e 9 b c e 1 1 1 e 9 4 2 9 c < / A s s e m b l y > < C l a s s > M i c r o s o f t . O f f i c e . D o c u m e n t M a n a g e m e n t . I n t e r n a l . D o c I d H a n d l e r < / C l a s s > < D a t a > < / D a t a > < F i l t e r > < / F i l t e r > < / R e c e i v e r > < / s p e : R e c e i v e r s > 
</file>

<file path=customXml/item6.xml>��< ? x m l   v e r s i o n = " 1 . 0 " ? > < c t : c o n t e n t T y p e S c h e m a   c t : _ = " "   m a : _ = " "   m a : c o n t e n t T y p e N a m e = " T N A   D o c u m e n t "   m a : c o n t e n t T y p e I D = " 0 x 0 1 0 1 0 0 5 D 6 7 9 C A 3 F 8 E 6 9 6 4 4 9 A 2 8 5 D F 9 D 1 D A E 8 3 1 0 0 2 9 C 0 F 0 D B 2 7 A 8 8 C 4 C B D 5 2 9 8 5 A 7 C 5 D 5 9 A A "   m a : c o n t e n t T y p e V e r s i o n = " 2 2 "   m a : c o n t e n t T y p e D e s c r i p t i o n = " "   m a : c o n t e n t T y p e S c o p e = " "   m a : v e r s i o n I D = " d 7 2 3 d d f 0 f 3 1 b f a c e 1 8 8 a a 5 2 2 0 a 4 6 f 6 0 0 "   x m l n s : c t = " h t t p : / / s c h e m a s . m i c r o s o f t . c o m / o f f i c e / 2 0 0 6 / m e t a d a t a / c o n t e n t T y p e "   x m l n s : m a = " h t t p : / / s c h e m a s . m i c r o s o f t . c o m / o f f i c e / 2 0 0 6 / m e t a d a t a / p r o p e r t i e s / m e t a A t t r i b u t e s " >  
 < x s d : s c h e m a   t a r g e t N a m e s p a c e = " h t t p : / / s c h e m a s . m i c r o s o f t . c o m / o f f i c e / 2 0 0 6 / m e t a d a t a / p r o p e r t i e s "   m a : r o o t = " t r u e "   m a : f i e l d s I D = " b f 0 4 7 5 f f 9 b 7 2 5 2 0 e 8 3 8 f 7 a e f c f 1 8 8 2 0 d "   n s 1 : _ = " "   n s 2 : _ = " "   n s 3 : _ = " "   n s 4 : _ = " "   x m l n s : x s d = " h t t p : / / w w w . w 3 . o r g / 2 0 0 1 / X M L S c h e m a "   x m l n s : x s = " h t t p : / / w w w . w 3 . o r g / 2 0 0 1 / X M L S c h e m a "   x m l n s : p = " h t t p : / / s c h e m a s . m i c r o s o f t . c o m / o f f i c e / 2 0 0 6 / m e t a d a t a / p r o p e r t i e s "   x m l n s : n s 1 = " h t t p : / / s c h e m a s . m i c r o s o f t . c o m / s h a r e p o i n t / v 3 "   x m l n s : n s 2 = " b 5 5 4 2 1 f e - d 4 3 2 - 4 1 c 3 - a 6 1 6 - 7 a 0 4 7 f 8 9 8 6 5 0 "   x m l n s : n s 3 = " h t t p : / / s c h e m a s . m i c r o s o f t . c o m / s h a r e p o i n t / v 3 / f i e l d s "   x m l n s : n s 4 = " c d f 8 3 5 1 4 - 0 3 1 1 - 4 4 9 9 - b 7 4 0 - c 4 8 c 8 6 1 a 3 8 b 2 " >  
 < x s d : i m p o r t   n a m e s p a c e = " h t t p : / / s c h e m a s . m i c r o s o f t . c o m / s h a r e p o i n t / v 3 " / >  
 < x s d : i m p o r t   n a m e s p a c e = " b 5 5 4 2 1 f e - d 4 3 2 - 4 1 c 3 - a 6 1 6 - 7 a 0 4 7 f 8 9 8 6 5 0 " / >  
 < x s d : i m p o r t   n a m e s p a c e = " h t t p : / / s c h e m a s . m i c r o s o f t . c o m / s h a r e p o i n t / v 3 / f i e l d s " / >  
 < x s d : i m p o r t   n a m e s p a c e = " c d f 8 3 5 1 4 - 0 3 1 1 - 4 4 9 9 - b 7 4 0 - c 4 8 c 8 6 1 a 3 8 b 2 " / >  
 < x s d : e l e m e n t   n a m e = " p r o p e r t i e s " >  
 < x s d : c o m p l e x T y p e >  
 < x s d : s e q u e n c e >  
 < x s d : e l e m e n t   n a m e = " d o c u m e n t M a n a g e m e n t " >  
 < x s d : c o m p l e x T y p e >  
 < x s d : a l l >  
 < x s d : e l e m e n t   r e f = " n s 2 : O b j e c t i v e _ i d "   m i n O c c u r s = " 0 " / >  
 < x s d : e l e m e n t   r e f = " n s 2 : N o t e s 1 "   m i n O c c u r s = " 0 " / >  
 < x s d : e l e m e n t   r e f = " n s 2 : O b j e c t i v e _ f i l e p a t h "   m i n O c c u r s = " 0 " / >  
 < x s d : e l e m e n t   r e f = " n s 2 : O b j e c t i v e _ t e m p l a t e "   m i n O c c u r s = " 0 " / >  
 < x s d : e l e m e n t   r e f = " n s 2 : P r o t e c t i v e _ x 0 0 2 0 _ M a r k i n g "   m i n O c c u r s = " 0 " / >  
 < x s d : e l e m e n t   r e f = " n s 2 : O b j e c t i v e _ d i s p o s a l _ d a t e "   m i n O c c u r s = " 0 " / >  
 < x s d : e l e m e n t   r e f = " n s 2 : O b j e c t i v e _ d a t e _ s e n t e n c e d "   m i n O c c u r s = " 0 " / >  
 < x s d : e l e m e n t   r e f = " n s 2 : O b j e c t i v e _ d i s p o s a l _ s c h e d u l e "   m i n O c c u r s = " 0 " / >  
 < x s d : e l e m e n t   r e f = " n s 2 : O b j e c t i v e _ d a t e _ t r i g g e r "   m i n O c c u r s = " 0 " / >  
 < x s d : e l e m e n t   r e f = " n s 2 : O b j e c t i v e _ m a n u a l l y _ s e n t e n c e d "   m i n O c c u r s = " 0 " / >  
 < x s d : e l e m e n t   r e f = " n s 2 : O b j e c t i v e _ r e p o s i t o r y "   m i n O c c u r s = " 0 " / >  
 < x s d : e l e m e n t   r e f = " n s 2 : O b j e c t i v e _ d o c _ e x t e n s i o n "   m i n O c c u r s = " 0 " / >  
 < x s d : e l e m e n t   r e f = " n s 2 : O b j e c t i v e _ c r e a t e d _ b y "   m i n O c c u r s = " 0 " / >  
 < x s d : e l e m e n t   r e f = " n s 2 : O b j e c t i v e _ m o d i f i e d _ b y "   m i n O c c u r s = " 0 " / >  
 < x s d : e l e m e n t   r e f = " n s 2 : R e a s o n _ f o r _ c l o s i r e "   m i n O c c u r s = " 0 " / >  
 < x s d : e l e m e n t   r e f = " n s 2 : C l o s u r e _ r e v i e w _ d a t e "   m i n O c c u r s = " 0 " / >  
 < x s d : e l e m e n t   r e f = " n s 2 : D a t e _ c l o s e d "   m i n O c c u r s = " 0 " / >  
 < x s d : e l e m e n t   r e f = " n s 1 : _ d l c _ E x e m p t "   m i n O c c u r s = " 0 " / >  
 < x s d : e l e m e n t   r e f = " n s 2 : F u n d e r "   m i n O c c u r s = " 0 " / >  
 < x s d : e l e m e n t   r e f = " n s 2 : G r a n t _ x 0 0 2 0 _ P r o j e c t _ x 0 0 2 0 _ S t a t u s "   m i n O c c u r s = " 0 " / >  
 < x s d : e l e m e n t   r e f = " n s 1 : S t a r t D a t e "   m i n O c c u r s = " 0 " / >  
 < x s d : e l e m e n t   r e f = " n s 2 : P a r t n e r _ x 0 0 2 0 _ I n s t i t u t i o n s "   m i n O c c u r s = " 0 " / >  
 < x s d : e l e m e n t   r e f = " n s 3 : _ E n d D a t e "   m i n O c c u r s = " 0 " / >  
 < x s d : e l e m e n t   r e f = " n s 2 : T N A _ x 0 0 2 0 _ L e a d "   m i n O c c u r s = " 0 " / >  
 < x s d : e l e m e n t   r e f = " n s 4 : _ d l c _ D o c I d "   m i n O c c u r s = " 0 " / >  
 < x s d : e l e m e n t   r e f = " n s 4 : _ d l c _ D o c I d U r l "   m i n O c c u r s = " 0 " / >  
 < x s d : e l e m e n t   r e f = " n s 4 : _ d l c _ D o c I d P e r s i s t I d "   m i n O c c u r s = " 0 " / >  
 < / x s d : a l l >  
 < / x s d : c o m p l e x T y p e >  
 < / x s d : e l e m e n t >  
 < / x s d : s e q u e n c e >  
 < / x s d : c o m p l e x T y p e >  
 < / x s d : e l e m e n t >  
 < / x s d : s c h e m a >  
 < x s d : s c h e m a   t a r g e t N a m e s p a c e = " h t t p : / / s c h e m a s . m i c r o s o f t . c o m / s h a r e p o i n t / v 3 "   e l e m e n t F o r m D e f a u l t = " q u a l i f i e d "   x m l n s : x s d = " h t t p : / / w w w . w 3 . o r g / 2 0 0 1 / X M L S c h e m a "   x m l n s : x s = " h t t p : / / w w w . w 3 . o r g / 2 0 0 1 / X M L S c h e m a "   x m l n s : d m s = " h t t p : / / s c h e m a s . m i c r o s o f t . c o m / o f f i c e / 2 0 0 6 / d o c u m e n t M a n a g e m e n t / t y p e s "   x m l n s : p c = " h t t p : / / s c h e m a s . m i c r o s o f t . c o m / o f f i c e / i n f o p a t h / 2 0 0 7 / P a r t n e r C o n t r o l s " >  
 < x s d : i m p o r t   n a m e s p a c e = " h t t p : / / s c h e m a s . m i c r o s o f t . c o m / o f f i c e / 2 0 0 6 / d o c u m e n t M a n a g e m e n t / t y p e s " / >  
 < x s d : i m p o r t   n a m e s p a c e = " h t t p : / / s c h e m a s . m i c r o s o f t . c o m / o f f i c e / i n f o p a t h / 2 0 0 7 / P a r t n e r C o n t r o l s " / >  
 < x s d : e l e m e n t   n a m e = " _ d l c _ E x e m p t "   m a : i n d e x = " 2 5 "   n i l l a b l e = " t r u e "   m a : d i s p l a y N a m e = " E x e m p t   f r o m   P o l i c y "   m a : h i d d e n = " t r u e "   m a : i n t e r n a l N a m e = " _ d l c _ E x e m p t "   m a : r e a d O n l y = " t r u e " >  
 < x s d : s i m p l e T y p e >  
 < x s d : r e s t r i c t i o n   b a s e = " d m s : U n k n o w n " / >  
 < / x s d : s i m p l e T y p e >  
 < / x s d : e l e m e n t >  
 < x s d : e l e m e n t   n a m e = " S t a r t D a t e "   m a : i n d e x = " 2 8 "   n i l l a b l e = " t r u e "   m a : d i s p l a y N a m e = " S t a r t   D a t e "   m a : f o r m a t = " D a t e O n l y "   m a : i n t e r n a l N a m e = " S t a r t D a t e " >  
 < x s d : s i m p l e T y p e >  
 < x s d : r e s t r i c t i o n   b a s e = " d m s : D a t e T i m e " / >  
 < / x s d : s i m p l e T y p e >  
 < / x s d : e l e m e n t >  
 < / x s d : s c h e m a >  
 < x s d : s c h e m a   t a r g e t N a m e s p a c e = " b 5 5 4 2 1 f e - d 4 3 2 - 4 1 c 3 - a 6 1 6 - 7 a 0 4 7 f 8 9 8 6 5 0 "   e l e m e n t F o r m D e f a u l t = " q u a l i f i e d "   x m l n s : x s d = " h t t p : / / w w w . w 3 . o r g / 2 0 0 1 / X M L S c h e m a "   x m l n s : x s = " h t t p : / / w w w . w 3 . o r g / 2 0 0 1 / X M L S c h e m a "   x m l n s : d m s = " h t t p : / / s c h e m a s . m i c r o s o f t . c o m / o f f i c e / 2 0 0 6 / d o c u m e n t M a n a g e m e n t / t y p e s "   x m l n s : p c = " h t t p : / / s c h e m a s . m i c r o s o f t . c o m / o f f i c e / i n f o p a t h / 2 0 0 7 / P a r t n e r C o n t r o l s " >  
 < x s d : i m p o r t   n a m e s p a c e = " h t t p : / / s c h e m a s . m i c r o s o f t . c o m / o f f i c e / 2 0 0 6 / d o c u m e n t M a n a g e m e n t / t y p e s " / >  
 < x s d : i m p o r t   n a m e s p a c e = " h t t p : / / s c h e m a s . m i c r o s o f t . c o m / o f f i c e / i n f o p a t h / 2 0 0 7 / P a r t n e r C o n t r o l s " / >  
 < x s d : e l e m e n t   n a m e = " O b j e c t i v e _ i d "   m a : i n d e x = " 8 "   n i l l a b l e = " t r u e "   m a : d i s p l a y N a m e = " O b j e c t i v e _ i d "   m a : i n t e r n a l N a m e = " O b j e c t i v e _ i d "   m a : r e a d O n l y = " f a l s e " >  
 < x s d : s i m p l e T y p e >  
 < x s d : r e s t r i c t i o n   b a s e = " d m s : T e x t " >  
 < x s d : m a x L e n g t h   v a l u e = " 2 5 5 " / >  
 < / x s d : r e s t r i c t i o n >  
 < / x s d : s i m p l e T y p e >  
 < / x s d : e l e m e n t >  
 < x s d : e l e m e n t   n a m e = " N o t e s 1 "   m a : i n d e x = " 9 "   n i l l a b l e = " t r u e "   m a : d i s p l a y N a m e = " N o t e s "   m a : i n t e r n a l N a m e = " N o t e s 1 " >  
 < x s d : s i m p l e T y p e >  
 < x s d : r e s t r i c t i o n   b a s e = " d m s : N o t e " >  
 < x s d : m a x L e n g t h   v a l u e = " 2 5 5 " / >  
 < / x s d : r e s t r i c t i o n >  
 < / x s d : s i m p l e T y p e >  
 < / x s d : e l e m e n t >  
 < x s d : e l e m e n t   n a m e = " O b j e c t i v e _ f i l e p a t h "   m a : i n d e x = " 1 0 "   n i l l a b l e = " t r u e "   m a : d i s p l a y N a m e = " O b j e c t i v e _ f i l e p a t h "   m a : i n t e r n a l N a m e = " O b j e c t i v e _ f i l e p a t h "   m a : r e a d O n l y = " f a l s e " >  
 < x s d : s i m p l e T y p e >  
 < x s d : r e s t r i c t i o n   b a s e = " d m s : N o t e " >  
 < x s d : m a x L e n g t h   v a l u e = " 2 5 5 " / >  
 < / x s d : r e s t r i c t i o n >  
 < / x s d : s i m p l e T y p e >  
 < / x s d : e l e m e n t >  
 < x s d : e l e m e n t   n a m e = " O b j e c t i v e _ t e m p l a t e "   m a : i n d e x = " 1 1 "   n i l l a b l e = " t r u e "   m a : d i s p l a y N a m e = " O b j e c t i v e _ t e m p l a t e "   m a : d e f a u l t = " N o "   m a : f o r m a t = " D r o p d o w n "   m a : i n t e r n a l N a m e = " O b j e c t i v e _ t e m p l a t e "   m a : r e a d O n l y = " f a l s e " >  
 < x s d : s i m p l e T y p e >  
 < x s d : r e s t r i c t i o n   b a s e = " d m s : C h o i c e " >  
 < x s d : e n u m e r a t i o n   v a l u e = " Y e s " / >  
 < x s d : e n u m e r a t i o n   v a l u e = " N o " / >  
 < / x s d : r e s t r i c t i o n >  
 < / x s d : s i m p l e T y p e >  
 < / x s d : e l e m e n t >  
 < x s d : e l e m e n t   n a m e = " P r o t e c t i v e _ x 0 0 2 0 _ M a r k i n g "   m a : i n d e x = " 1 2 "   n i l l a b l e = " t r u e "   m a : d i s p l a y N a m e = " P r o t e c t i v e   M a r k i n g "   m a : f o r m a t = " D r o p d o w n "   m a : i n t e r n a l N a m e = " P r o t e c t i v e _ x 0 0 2 0 _ M a r k i n g " >  
 < x s d : s i m p l e T y p e >  
 < x s d : r e s t r i c t i o n   b a s e = " d m s : C h o i c e " >  
 < x s d : e n u m e r a t i o n   v a l u e = " O F F I C I A L - S E N S I T I V E " / >  
 < x s d : e n u m e r a t i o n   v a l u e = " O F F I C I A L - S E N S I T I V E - C O M M E R C I A L " / >  
 < x s d : e n u m e r a t i o n   v a l u e = " O F F I C I A L - S E N S I T I V E - P E R S O N A L " / >  
 < / x s d : r e s t r i c t i o n >  
 < / x s d : s i m p l e T y p e >  
 < / x s d : e l e m e n t >  
 < x s d : e l e m e n t   n a m e = " O b j e c t i v e _ d i s p o s a l _ d a t e "   m a : i n d e x = " 1 3 "   n i l l a b l e = " t r u e "   m a : d i s p l a y N a m e = " O b j e c t i v e _ d i s p o s a l _ d a t e "   m a : f o r m a t = " D a t e T i m e "   m a : h i d d e n = " t r u e "   m a : i n t e r n a l N a m e = " O b j e c t i v e _ d i s p o s a l _ d a t e "   m a : r e a d O n l y = " f a l s e " >  
 < x s d : s i m p l e T y p e >  
 < x s d : r e s t r i c t i o n   b a s e = " d m s : D a t e T i m e " / >  
 < / x s d : s i m p l e T y p e >  
 < / x s d : e l e m e n t >  
 < x s d : e l e m e n t   n a m e = " O b j e c t i v e _ d a t e _ s e n t e n c e d "   m a : i n d e x = " 1 4 "   n i l l a b l e = " t r u e "   m a : d i s p l a y N a m e = " O b j e c t i v e _ d a t e _ s e n t e n c e d "   m a : f o r m a t = " D a t e T i m e "   m a : h i d d e n = " t r u e "   m a : i n t e r n a l N a m e = " O b j e c t i v e _ d a t e _ s e n t e n c e d "   m a : r e a d O n l y = " f a l s e " >  
 < x s d : s i m p l e T y p e >  
 < x s d : r e s t r i c t i o n   b a s e = " d m s : D a t e T i m e " / >  
 < / x s d : s i m p l e T y p e >  
 < / x s d : e l e m e n t >  
 < x s d : e l e m e n t   n a m e = " O b j e c t i v e _ d i s p o s a l _ s c h e d u l e "   m a : i n d e x = " 1 5 "   n i l l a b l e = " t r u e "   m a : d i s p l a y N a m e = " O b j e c t i v e _ d i s p o s a l _ s c h e d u l e "   m a : h i d d e n = " t r u e "   m a : i n t e r n a l N a m e = " O b j e c t i v e _ d i s p o s a l _ s c h e d u l e "   m a : r e a d O n l y = " f a l s e " >  
 < x s d : s i m p l e T y p e >  
 < x s d : r e s t r i c t i o n   b a s e = " d m s : T e x t " >  
 < x s d : m a x L e n g t h   v a l u e = " 2 5 5 " / >  
 < / x s d : r e s t r i c t i o n >  
 < / x s d : s i m p l e T y p e >  
 < / x s d : e l e m e n t >  
 < x s d : e l e m e n t   n a m e = " O b j e c t i v e _ d a t e _ t r i g g e r "   m a : i n d e x = " 1 6 "   n i l l a b l e = " t r u e "   m a : d i s p l a y N a m e = " O b j e c t i v e _ d a t e _ t r i g g e r "   m a : f o r m a t = " D a t e T i m e "   m a : h i d d e n = " t r u e "   m a : i n t e r n a l N a m e = " O b j e c t i v e _ d a t e _ t r i g g e r "   m a : r e a d O n l y = " f a l s e " >  
 < x s d : s i m p l e T y p e >  
 < x s d : r e s t r i c t i o n   b a s e = " d m s : D a t e T i m e " / >  
 < / x s d : s i m p l e T y p e >  
 < / x s d : e l e m e n t >  
 < x s d : e l e m e n t   n a m e = " O b j e c t i v e _ m a n u a l l y _ s e n t e n c e d "   m a : i n d e x = " 1 7 "   n i l l a b l e = " t r u e "   m a : d i s p l a y N a m e = " O b j e c t i v e _ m a n u a l l y _ s e n t e n c e d "   m a : d e f a u l t = " N o "   m a : f o r m a t = " D r o p d o w n "   m a : h i d d e n = " t r u e "   m a : i n t e r n a l N a m e = " O b j e c t i v e _ m a n u a l l y _ s e n t e n c e d "   m a : r e a d O n l y = " f a l s e " >  
 < x s d : s i m p l e T y p e >  
 < x s d : r e s t r i c t i o n   b a s e = " d m s : C h o i c e " >  
 < x s d : e n u m e r a t i o n   v a l u e = " Y e s " / >  
 < x s d : e n u m e r a t i o n   v a l u e = " N o " / >  
 < / x s d : r e s t r i c t i o n >  
 < / x s d : s i m p l e T y p e >  
 < / x s d : e l e m e n t >  
 < x s d : e l e m e n t   n a m e = " O b j e c t i v e _ r e p o s i t o r y "   m a : i n d e x = " 1 8 "   n i l l a b l e = " t r u e "   m a : d i s p l a y N a m e = " O b j e c t i v e _ r e p o s i t o r y "   m a : h i d d e n = " t r u e "   m a : i n t e r n a l N a m e = " O b j e c t i v e _ r e p o s i t o r y "   m a : r e a d O n l y = " f a l s e " >  
 < x s d : s i m p l e T y p e >  
 < x s d : r e s t r i c t i o n   b a s e = " d m s : T e x t " >  
 < x s d : m a x L e n g t h   v a l u e = " 2 5 5 " / >  
 < / x s d : r e s t r i c t i o n >  
 < / x s d : s i m p l e T y p e >  
 < / x s d : e l e m e n t >  
 < x s d : e l e m e n t   n a m e = " O b j e c t i v e _ d o c _ e x t e n s i o n "   m a : i n d e x = " 1 9 "   n i l l a b l e = " t r u e "   m a : d i s p l a y N a m e = " O b j e c t i v e _ d o c _ e x t e n s i o n "   m a : i n t e r n a l N a m e = " O b j e c t i v e _ d o c _ e x t e n s i o n "   m a : r e a d O n l y = " f a l s e " >  
 < x s d : s i m p l e T y p e >  
 < x s d : r e s t r i c t i o n   b a s e = " d m s : T e x t " >  
 < x s d : m a x L e n g t h   v a l u e = " 2 5 5 " / >  
 < / x s d : r e s t r i c t i o n >  
 < / x s d : s i m p l e T y p e >  
 < / x s d : e l e m e n t >  
 < x s d : e l e m e n t   n a m e = " O b j e c t i v e _ c r e a t e d _ b y "   m a : i n d e x = " 2 0 "   n i l l a b l e = " t r u e "   m a : d i s p l a y N a m e = " O b j e c t i v e _ c r e a t e d _ b y "   m a : i n t e r n a l N a m e = " O b j e c t i v e _ c r e a t e d _ b y " >  
 < x s d : s i m p l e T y p e >  
 < x s d : r e s t r i c t i o n   b a s e = " d m s : T e x t " >  
 < x s d : m a x L e n g t h   v a l u e = " 2 5 5 " / >  
 < / x s d : r e s t r i c t i o n >  
 < / x s d : s i m p l e T y p e >  
 < / x s d : e l e m e n t >  
 < x s d : e l e m e n t   n a m e = " O b j e c t i v e _ m o d i f i e d _ b y "   m a : i n d e x = " 2 1 "   n i l l a b l e = " t r u e "   m a : d i s p l a y N a m e = " O b j e c t i v e _ m o d i f i e d _ b y "   m a : i n t e r n a l N a m e = " O b j e c t i v e _ m o d i f i e d _ b y " >  
 < x s d : s i m p l e T y p e >  
 < x s d : r e s t r i c t i o n   b a s e = " d m s : T e x t " >  
 < x s d : m a x L e n g t h   v a l u e = " 2 5 5 " / >  
 < / x s d : r e s t r i c t i o n >  
 < / x s d : s i m p l e T y p e >  
 < / x s d : e l e m e n t >  
 < x s d : e l e m e n t   n a m e = " R e a s o n _ f o r _ c l o s i r e "   m a : i n d e x = " 2 2 "   n i l l a b l e = " t r u e "   m a : d i s p l a y N a m e = " C l o s u r e _ d e c i s i o n _ r e a s o n "   m a : h i d d e n = " t r u e "   m a : i n t e r n a l N a m e = " R e a s o n _ f o r _ c l o s i r e "   m a : r e a d O n l y = " f a l s e " >  
 < x s d : s i m p l e T y p e >  
 < x s d : r e s t r i c t i o n   b a s e = " d m s : T e x t " >  
 < x s d : m a x L e n g t h   v a l u e = " 2 5 5 " / >  
 < / x s d : r e s t r i c t i o n >  
 < / x s d : s i m p l e T y p e >  
 < / x s d : e l e m e n t >  
 < x s d : e l e m e n t   n a m e = " C l o s u r e _ r e v i e w _ d a t e "   m a : i n d e x = " 2 3 "   n i l l a b l e = " t r u e "   m a : d i s p l a y N a m e = " C l o s u r e _ r e v i e w _ d a t e "   m a : f o r m a t = " D a t e O n l y "   m a : h i d d e n = " t r u e "   m a : i n t e r n a l N a m e = " C l o s u r e _ r e v i e w _ d a t e "   m a : r e a d O n l y = " f a l s e " >  
 < x s d : s i m p l e T y p e >  
 < x s d : r e s t r i c t i o n   b a s e = " d m s : D a t e T i m e " / >  
 < / x s d : s i m p l e T y p e >  
 < / x s d : e l e m e n t >  
 < x s d : e l e m e n t   n a m e = " D a t e _ c l o s e d "   m a : i n d e x = " 2 4 "   n i l l a b l e = " t r u e "   m a : d i s p l a y N a m e = " D a t e _ c l o s e d "   m a : f o r m a t = " D a t e T i m e "   m a : h i d d e n = " t r u e "   m a : i n t e r n a l N a m e = " D a t e _ c l o s e d "   m a : r e a d O n l y = " f a l s e " >  
 < x s d : s i m p l e T y p e >  
 < x s d : r e s t r i c t i o n   b a s e = " d m s : D a t e T i m e " / >  
 < / x s d : s i m p l e T y p e >  
 < / x s d : e l e m e n t >  
 < x s d : e l e m e n t   n a m e = " F u n d e r "   m a : i n d e x = " 2 6 "   n i l l a b l e = " t r u e "   m a : d i s p l a y N a m e = " F u n d e r "   m a : d e f a u l t = " "   m a : d e s c r i p t i o n = " O r g a n i s a t i o n   o r   g r a n t   f u n d i n g   a g e n c y   f u n d i n g   a   T N A   a c t i v i t y "   m a : i n t e r n a l N a m e = " F u n d e r " >  
 < x s d : s i m p l e T y p e >  
 < x s d : r e s t r i c t i o n   b a s e = " d m s : T e x t " >  
 < x s d : m a x L e n g t h   v a l u e = " 2 5 5 " / >  
 < / x s d : r e s t r i c t i o n >  
 < / x s d : s i m p l e T y p e >  
 < / x s d : e l e m e n t >  
 < x s d : e l e m e n t   n a m e = " G r a n t _ x 0 0 2 0 _ P r o j e c t _ x 0 0 2 0 _ S t a t u s "   m a : i n d e x = " 2 7 "   n i l l a b l e = " t r u e "   m a : d i s p l a y N a m e = " G r a n t   P r o j e c t   S t a t u s "   m a : d e f a u l t = " "   m a : d e s c r i p t i o n = " S t a t u s   o f   a   f u n d e d   a c t i v i t y   o r   a p p l i c a t i o n "   m a : f o r m a t = " D r o p d o w n "   m a : i n t e r n a l N a m e = " G r a n t _ x 0 0 2 0 _ P r o j e c t _ x 0 0 2 0 _ S t a t u s " >  
 < x s d : s i m p l e T y p e >  
 < x s d : r e s t r i c t i o n   b a s e = " d m s : C h o i c e " >  
 < x s d : e n u m e r a t i o n   v a l u e = " I n   d e v e l o p m e n t " / >  
 < x s d : e n u m e r a t i o n   v a l u e = " R e s u l t   p e n d i n g " / >  
 < x s d : e n u m e r a t i o n   v a l u e = " I n   p r o g r e s s " / >  
 < x s d : e n u m e r a t i o n   v a l u e = " U n s u c c e s s f u l " / >  
 < x s d : e n u m e r a t i o n   v a l u e = " C o m p l e t e d " / >  
 < x s d : e n u m e r a t i o n   v a l u e = " S t a l l e d " / >  
 < x s d : e n u m e r a t i o n   v a l u e = " N o t   s t a r t e d " / >  
 < / x s d : r e s t r i c t i o n >  
 < / x s d : s i m p l e T y p e >  
 < / x s d : e l e m e n t >  
 < x s d : e l e m e n t   n a m e = " P a r t n e r _ x 0 0 2 0 _ I n s t i t u t i o n s "   m a : i n d e x = " 2 9 "   n i l l a b l e = " t r u e "   m a : d i s p l a y N a m e = " L e a d   I n s t i t u t i o n "   m a : d e s c r i p t i o n = " W h i c h   o r g a n i s a t i o n   i s   t h e   L e a d   f o r   t h i s   G r a n t "   m a : f o r m a t = " D r o p d o w n "   m a : i n t e r n a l N a m e = " P a r t n e r _ x 0 0 2 0 _ I n s t i t u t i o n s " >  
 < x s d : s i m p l e T y p e >  
 < x s d : r e s t r i c t i o n   b a s e = " d m s : T e x t " >  
 < x s d : m a x L e n g t h   v a l u e = " 2 5 5 " / >  
 < / x s d : r e s t r i c t i o n >  
 < / x s d : s i m p l e T y p e >  
 < / x s d : e l e m e n t >  
 < x s d : e l e m e n t   n a m e = " T N A _ x 0 0 2 0 _ L e a d "   m a : i n d e x = " 3 1 "   n i l l a b l e = " t r u e "   m a : d i s p l a y N a m e = " T N A   L e a d "   m a : d e s c r i p t i o n = " I n t e r n a l   T N A   p e r s o n   o r   g r o u p   l e a d i n g   a n   a c t i v i t y "   m a : l i s t = " U s e r I n f o "   m a : S e a r c h P e o p l e O n l y = " f a l s e "   m a : i n t e r n a l N a m e = " T N A _ x 0 0 2 0 _ L e a d " >  
 < x s d : c o m p l e x T y p e >  
 < x s d : c o m p l e x C o n t e n t >  
 < x s d : e x t e n s i o n   b a s e = " d m s : U s e r M u l t i " >  
 < x s d : s e q u e n c e >  
 < x s d : e l e m e n t   n a m e = " U s e r I n f o "   m i n O c c u r s = " 0 "   m a x O c c u r s = " u n b o u n d e d " >  
 < x s d : c o m p l e x T y p e >  
 < x s d : s e q u e n c e >  
 < x s d : e l e m e n t   n a m e = " D i s p l a y N a m e "   t y p e = " x s d : s t r i n g "   m i n O c c u r s = " 0 " / >  
 < x s d : e l e m e n t   n a m e = " A c c o u n t I d "   t y p e = " d m s : U s e r I d "   m i n O c c u r s = " 0 "   n i l l a b l e = " t r u e " / >  
 < x s d : e l e m e n t   n a m e = " A c c o u n t T y p e "   t y p e = " x s d : s t r i n g "   m i n O c c u r s = " 0 " / >  
 < / x s d : s e q u e n c e >  
 < / x s d : c o m p l e x T y p e >  
 < / x s d : e l e m e n t >  
 < / x s d : s e q u e n c e >  
 < / x s d : e x t e n s i o n >  
 < / x s d : c o m p l e x C o n t e n t >  
 < / x s d : c o m p l e x T y p e >  
 < / x s d : e l e m e n t >  
 < / x s d : s c h e m a >  
 < x s d : s c h e m a   t a r g e t N a m e s p a c e = " h t t p : / / s c h e m a s . m i c r o s o f t . c o m / s h a r e p o i n t / v 3 / f i e l d s "   e l e m e n t F o r m D e f a u l t = " q u a l i f i e d "   x m l n s : x s d = " h t t p : / / w w w . w 3 . o r g / 2 0 0 1 / X M L S c h e m a "   x m l n s : x s = " h t t p : / / w w w . w 3 . o r g / 2 0 0 1 / X M L S c h e m a "   x m l n s : d m s = " h t t p : / / s c h e m a s . m i c r o s o f t . c o m / o f f i c e / 2 0 0 6 / d o c u m e n t M a n a g e m e n t / t y p e s "   x m l n s : p c = " h t t p : / / s c h e m a s . m i c r o s o f t . c o m / o f f i c e / i n f o p a t h / 2 0 0 7 / P a r t n e r C o n t r o l s " >  
 < x s d : i m p o r t   n a m e s p a c e = " h t t p : / / s c h e m a s . m i c r o s o f t . c o m / o f f i c e / 2 0 0 6 / d o c u m e n t M a n a g e m e n t / t y p e s " / >  
 < x s d : i m p o r t   n a m e s p a c e = " h t t p : / / s c h e m a s . m i c r o s o f t . c o m / o f f i c e / i n f o p a t h / 2 0 0 7 / P a r t n e r C o n t r o l s " / >  
 < x s d : e l e m e n t   n a m e = " _ E n d D a t e "   m a : i n d e x = " 3 0 "   n i l l a b l e = " t r u e "   m a : d i s p l a y N a m e = " E n d   D a t e "   m a : f o r m a t = " D a t e O n l y "   m a : i n t e r n a l N a m e = " _ E n d D a t e " >  
 < x s d : s i m p l e T y p e >  
 < x s d : r e s t r i c t i o n   b a s e = " d m s : D a t e T i m e " / >  
 < / x s d : s i m p l e T y p e >  
 < / x s d : e l e m e n t >  
 < / x s d : s c h e m a >  
 < x s d : s c h e m a   t a r g e t N a m e s p a c e = " c d f 8 3 5 1 4 - 0 3 1 1 - 4 4 9 9 - b 7 4 0 - c 4 8 c 8 6 1 a 3 8 b 2 "   e l e m e n t F o r m D e f a u l t = " q u a l i f i e d "   x m l n s : x s d = " h t t p : / / w w w . w 3 . o r g / 2 0 0 1 / X M L S c h e m a "   x m l n s : x s = " h t t p : / / w w w . w 3 . o r g / 2 0 0 1 / X M L S c h e m a "   x m l n s : d m s = " h t t p : / / s c h e m a s . m i c r o s o f t . c o m / o f f i c e / 2 0 0 6 / d o c u m e n t M a n a g e m e n t / t y p e s "   x m l n s : p c = " h t t p : / / s c h e m a s . m i c r o s o f t . c o m / o f f i c e / i n f o p a t h / 2 0 0 7 / P a r t n e r C o n t r o l s " >  
 < x s d : i m p o r t   n a m e s p a c e = " h t t p : / / s c h e m a s . m i c r o s o f t . c o m / o f f i c e / 2 0 0 6 / d o c u m e n t M a n a g e m e n t / t y p e s " / >  
 < x s d : i m p o r t   n a m e s p a c e = " h t t p : / / s c h e m a s . m i c r o s o f t . c o m / o f f i c e / i n f o p a t h / 2 0 0 7 / P a r t n e r C o n t r o l s " / >  
 < x s d : e l e m e n t   n a m e = " _ d l c _ D o c I d "   m a : i n d e x = " 3 2 "   n i l l a b l e = " t r u e "   m a : d i s p l a y N a m e = " D o c u m e n t   I D   V a l u e "   m a : d e s c r i p t i o n = " T h e   v a l u e   o f   t h e   d o c u m e n t   I D   a s s i g n e d   t o   t h i s   i t e m . "   m a : i n t e r n a l N a m e = " _ d l c _ D o c I d "   m a : r e a d O n l y = " t r u e " >  
 < x s d : s i m p l e T y p e >  
 < x s d : r e s t r i c t i o n   b a s e = " d m s : T e x t " / >  
 < / x s d : s i m p l e T y p e >  
 < / x s d : e l e m e n t >  
 < x s d : e l e m e n t   n a m e = " _ d l c _ D o c I d U r l "   m a : i n d e x = " 3 3 "   n i l l a b l e = " t r u e "   m a : d i s p l a y N a m e = " D o c u m e n t   I D "   m a : d e s c r i p t i o n = " P e r m a n e n t   l i n k   t o   t h i s   d o c u m e n t . "   m a : h i d d e n = " t r u e "   m a : i n t e r n a l N a m e = " _ d l c _ D o c I d U r l "   m a : r e a d O n l y = " t r u e " >  
 < x s d : c o m p l e x T y p e >  
 < x s d : c o m p l e x C o n t e n t >  
 < x s d : e x t e n s i o n   b a s e = " d m s : U R L " >  
 < x s d : s e q u e n c e >  
 < x s d : e l e m e n t   n a m e = " U r l "   t y p e = " d m s : V a l i d U r l "   m i n O c c u r s = " 0 "   n i l l a b l e = " t r u e " / >  
 < x s d : e l e m e n t   n a m e = " D e s c r i p t i o n "   t y p e = " x s d : s t r i n g "   n i l l a b l e = " t r u e " / >  
 < / x s d : s e q u e n c e >  
 < / x s d : e x t e n s i o n >  
 < / x s d : c o m p l e x C o n t e n t >  
 < / x s d : c o m p l e x T y p e >  
 < / x s d : e l e m e n t >  
 < x s d : e l e m e n t   n a m e = " _ d l c _ D o c I d P e r s i s t I d "   m a : i n d e x = " 3 4 "   n i l l a b l e = " t r u e "   m a : d i s p l a y N a m e = " P e r s i s t   I D "   m a : d e s c r i p t i o n = " K e e p   I D   o n   a d d . "   m a : h i d d e n = " t r u e "   m a : i n t e r n a l N a m e = " _ d l c _ D o c I d P e r s i s t I d "   m a : r e a d O n l y = " t r u e " >  
 < x s d : s i m p l e T y p e >  
 < x s d : r e s t r i c t i o n   b a s e = " d m s : B o o l e a n " / >  
 < / x s d : s i m p l e T y p e >  
 < / x s d : e l e m e n t >  
 < / x s d : s c h e m a >  
 < x s d : s c h e m a   t a r g e t N a m e s p a c e = " h t t p : / / s c h e m a s . o p e n x m l f o r m a t s . o r g / p a c k a g e / 2 0 0 6 / m e t a d a t a / c o r e - p r o p e r t i e s "   e l e m e n t F o r m D e f a u l t = " q u a l i f i e d "   a t t r i b u t e F o r m D e f a u l t = " u n q u a l i f i e d "   b l o c k D e f a u l t = " # a l l "   x m l n s = " h t t p : / / s c h e m a s . o p e n x m l f o r m a t s . o r g / p a c k a g e / 2 0 0 6 / m e t a d a t a / c o r e - p r o p e r t i e s "   x m l n s : x s d = " h t t p : / / w w w . w 3 . o r g / 2 0 0 1 / X M L S c h e m a "   x m l n s : x s i = " h t t p : / / w w w . w 3 . o r g / 2 0 0 1 / X M L S c h e m a - i n s t a n c e "   x m l n s : d c = " h t t p : / / p u r l . o r g / d c / e l e m e n t s / 1 . 1 / "   x m l n s : d c t e r m s = " h t t p : / / p u r l . o r g / d c / t e r m s / "   x m l n s : o d o c = " h t t p : / / s c h e m a s . m i c r o s o f t . c o m / i n t e r n a l / o b d " >  
 < x s d : i m p o r t   n a m e s p a c e = " h t t p : / / p u r l . o r g / d c / e l e m e n t s / 1 . 1 / "   s c h e m a L o c a t i o n = " h t t p : / / d u b l i n c o r e . o r g / s c h e m a s / x m l s / q d c / 2 0 0 3 / 0 4 / 0 2 / d c . x s d " / >  
 < x s d : i m p o r t   n a m e s p a c e = " h t t p : / / p u r l . o r g / d c / t e r m s / "   s c h e m a L o c a t i o n = " h t t p : / / d u b l i n c o r e . o r g / s c h e m a s / x m l s / q d c / 2 0 0 3 / 0 4 / 0 2 / d c t e r m s . x s d " / >  
 < x s d : e l e m e n t   n a m e = " c o r e P r o p e r t i e s "   t y p e = " C T _ c o r e P r o p e r t i e s " / >  
 < x s d : c o m p l e x T y p e   n a m e = " C T _ c o r e P r o p e r t i e s " >  
 < x s d : a l l >  
 < x s d : e l e m e n t   r e f = " d c : c r e a t o r "   m i n O c c u r s = " 0 "   m a x O c c u r s = " 1 " / >  
 < x s d : e l e m e n t   r e f = " d c t e r m s : c r e a t e d "   m i n O c c u r s = " 0 "   m a x O c c u r s = " 1 " / >  
 < x s d : e l e m e n t   r e f = " d c : i d e n t i f i e r "   m i n O c c u r s = " 0 "   m a x O c c u r s = " 1 " / >  
 < x s d : e l e m e n t   n a m e = " c o n t e n t T y p e "   m i n O c c u r s = " 0 "   m a x O c c u r s = " 1 "   t y p e = " x s d : s t r i n g "   m a : i n d e x = " 0 "   m a : d i s p l a y N a m e = " C o n t e n t   T y p e " / >  
 < x s d : e l e m e n t   r e f = " d c : t i t l e "   m i n O c c u r s = " 0 "   m a x O c c u r s = " 1 "   m a : i n d e x = " 4 "   m a : d i s p l a y N a m e = " T i t l e " / >  
 < x s d : e l e m e n t   r e f = " d c : s u b j e c t "   m i n O c c u r s = " 0 "   m a x O c c u r s = " 1 " / >  
 < x s d : e l e m e n t   r e f = " d c : d e s c r i p t i o n "   m i n O c c u r s = " 0 "   m a x O c c u r s = " 1 " / >  
 < x s d : e l e m e n t   n a m e = " k e y w o r d s "   m i n O c c u r s = " 0 "   m a x O c c u r s = " 1 "   t y p e = " x s d : s t r i n g " / >  
 < x s d : e l e m e n t   r e f = " d c : l a n g u a g e "   m i n O c c u r s = " 0 "   m a x O c c u r s = " 1 " / >  
 < x s d : e l e m e n t   n a m e = " c a t e g o r y "   m i n O c c u r s = " 0 "   m a x O c c u r s = " 1 "   t y p e = " x s d : s t r i n g " / >  
 < x s d : e l e m e n t   n a m e = " v e r s i o n "   m i n O c c u r s = " 0 "   m a x O c c u r s = " 1 "   t y p e = " x s d : s t r i n g " / >  
 < x s d : e l e m e n t   n a m e = " r e v i s i o n "   m i n O c c u r s = " 0 "   m a x O c c u r s = " 1 "   t y p e = " x s d : s t r i n g " >  
 < x s d : a n n o t a t i o n >  
 < x s d : d o c u m e n t a t i o n >  
                                                 T h i s   v a l u e   i n d i c a t e s   t h e   n u m b e r   o f   s a v e s   o r   r e v i s i o n s .   T h e   a p p l i c a t i o n   i s   r e s p o n s i b l e   f o r   u p d a t i n g   t h i s   v a l u e   a f t e r   e a c h   r e v i s i o n .  
                                         < / x s d : d o c u m e n t a t i o n >  
 < / x s d : a n n o t a t i o n >  
 < / x s d : e l e m e n t >  
 < x s d : e l e m e n t   n a m e = " l a s t M o d i f i e d B y "   m i n O c c u r s = " 0 "   m a x O c c u r s = " 1 "   t y p e = " x s d : s t r i n g " / >  
 < x s d : e l e m e n t   r e f = " d c t e r m s : m o d i f i e d "   m i n O c c u r s = " 0 "   m a x O c c u r s = " 1 " / >  
 < x s d : e l e m e n t   n a m e = " c o n t e n t S t a t u s "   m i n O c c u r s = " 0 "   m a x O c c u r s = " 1 "   t y p e = " x s d : s t r i n g " / >  
 < / x s d : a l l >  
 < / x s d : c o m p l e x T y p e >  
 < / x s d : s c h e m a >  
 < x s : s c h e m a   t a r g e t N a m e s p a c e = " h t t p : / / s c h e m a s . m i c r o s o f t . c o m / o f f i c e / i n f o p a t h / 2 0 0 7 / P a r t n e r C o n t r o l s "   e l e m e n t F o r m D e f a u l t = " q u a l i f i e d "   a t t r i b u t e F o r m D e f a u l t = " u n q u a l i f i e d "   x m l n s : p c = " h t t p : / / s c h e m a s . m i c r o s o f t . c o m / o f f i c e / i n f o p a t h / 2 0 0 7 / P a r t n e r C o n t r o l s "   x m l n s : x s = " h t t p : / / w w w . w 3 . o r g / 2 0 0 1 / X M L S c h e m a " >  
 < x s : e l e m e n t   n a m e = " P e r s o n " >  
 < x s : c o m p l e x T y p e >  
 < x s : s e q u e n c e >  
 < x s : e l e m e n t   r e f = " p c : D i s p l a y N a m e "   m i n O c c u r s = " 0 " > < / x s : e l e m e n t >  
 < x s : e l e m e n t   r e f = " p c : A c c o u n t I d "   m i n O c c u r s = " 0 " > < / x s : e l e m e n t >  
 < x s : e l e m e n t   r e f = " p c : A c c o u n t T y p e "   m i n O c c u r s = " 0 " > < / x s : e l e m e n t >  
 < / x s : s e q u e n c e >  
 < / x s : c o m p l e x T y p e >  
 < / x s : e l e m e n t >  
 < x s : e l e m e n t   n a m e = " D i s p l a y N a m e "   t y p e = " x s : s t r i n g " > < / x s : e l e m e n t >  
 < x s : e l e m e n t   n a m e = " A c c o u n t I d "   t y p e = " x s : s t r i n g " > < / x s : e l e m e n t >  
 < x s : e l e m e n t   n a m e = " A c c o u n t T y p e "   t y p e = " x s : s t r i n g " > < / x s : e l e m e n t >  
 < x s : e l e m e n t   n a m e = " B D C A s s o c i a t e d E n t i t y " >  
 < x s : c o m p l e x T y p e >  
 < x s : s e q u e n c e >  
 < x s : e l e m e n t   r e f = " p c : B D C E n t i t y "   m i n O c c u r s = " 0 "   m a x O c c u r s = " u n b o u n d e d " > < / x s : e l e m e n t >  
 < / x s : s e q u e n c e >  
 < x s : a t t r i b u t e   r e f = " p c : E n t i t y N a m e s p a c e " > < / x s : a t t r i b u t e >  
 < x s : a t t r i b u t e   r e f = " p c : E n t i t y N a m e " > < / x s : a t t r i b u t e >  
 < x s : a t t r i b u t e   r e f = " p c : S y s t e m I n s t a n c e N a m e " > < / x s : a t t r i b u t e >  
 < x s : a t t r i b u t e   r e f = " p c : A s s o c i a t i o n N a m e " > < / x s : a t t r i b u t e >  
 < / x s : c o m p l e x T y p e >  
 < / x s : e l e m e n t >  
 < x s : a t t r i b u t e   n a m e = " E n t i t y N a m e s p a c e "   t y p e = " x s : s t r i n g " > < / x s : a t t r i b u t e >  
 < x s : a t t r i b u t e   n a m e = " E n t i t y N a m e "   t y p e = " x s : s t r i n g " > < / x s : a t t r i b u t e >  
 < x s : a t t r i b u t e   n a m e = " S y s t e m I n s t a n c e N a m e "   t y p e = " x s : s t r i n g " > < / x s : a t t r i b u t e >  
 < x s : a t t r i b u t e   n a m e = " A s s o c i a t i o n N a m e "   t y p e = " x s : s t r i n g " > < / x s : a t t r i b u t e >  
 < x s : e l e m e n t   n a m e = " B D C E n t i t y " >  
 < x s : c o m p l e x T y p e >  
 < x s : s e q u e n c e >  
 < x s : e l e m e n t   r e f = " p c : E n t i t y D i s p l a y N a m e "   m i n O c c u r s = " 0 " > < / x s : e l e m e n t >  
 < x s : e l e m e n t   r e f = " p c : E n t i t y I n s t a n c e R e f e r e n c e "   m i n O c c u r s = " 0 " > < / x s : e l e m e n t >  
 < x s : e l e m e n t   r e f = " p c : E n t i t y I d 1 "   m i n O c c u r s = " 0 " > < / x s : e l e m e n t >  
 < x s : e l e m e n t   r e f = " p c : E n t i t y I d 2 "   m i n O c c u r s = " 0 " > < / x s : e l e m e n t >  
 < x s : e l e m e n t   r e f = " p c : E n t i t y I d 3 "   m i n O c c u r s = " 0 " > < / x s : e l e m e n t >  
 < x s : e l e m e n t   r e f = " p c : E n t i t y I d 4 "   m i n O c c u r s = " 0 " > < / x s : e l e m e n t >  
 < x s : e l e m e n t   r e f = " p c : E n t i t y I d 5 "   m i n O c c u r s = " 0 " > < / x s : e l e m e n t >  
 < / x s : s e q u e n c e >  
 < / x s : c o m p l e x T y p e >  
 < / x s : e l e m e n t >  
 < x s : e l e m e n t   n a m e = " E n t i t y D i s p l a y N a m e "   t y p e = " x s : s t r i n g " > < / x s : e l e m e n t >  
 < x s : e l e m e n t   n a m e = " E n t i t y I n s t a n c e R e f e r e n c e "   t y p e = " x s : s t r i n g " > < / x s : e l e m e n t >  
 < x s : e l e m e n t   n a m e = " E n t i t y I d 1 "   t y p e = " x s : s t r i n g " > < / x s : e l e m e n t >  
 < x s : e l e m e n t   n a m e = " E n t i t y I d 2 "   t y p e = " x s : s t r i n g " > < / x s : e l e m e n t >  
 < x s : e l e m e n t   n a m e = " E n t i t y I d 3 "   t y p e = " x s : s t r i n g " > < / x s : e l e m e n t >  
 < x s : e l e m e n t   n a m e = " E n t i t y I d 4 "   t y p e = " x s : s t r i n g " > < / x s : e l e m e n t >  
 < x s : e l e m e n t   n a m e = " E n t i t y I d 5 "   t y p e = " x s : s t r i n g " > < / x s : e l e m e n t >  
 < x s : e l e m e n t   n a m e = " T e r m s " >  
 < x s : c o m p l e x T y p e >  
 < x s : s e q u e n c e >  
 < x s : e l e m e n t   r e f = " p c : T e r m I n f o "   m i n O c c u r s = " 0 "   m a x O c c u r s = " u n b o u n d e d " > < / x s : e l e m e n t >  
 < / x s : s e q u e n c e >  
 < / x s : c o m p l e x T y p e >  
 < / x s : e l e m e n t >  
 < x s : e l e m e n t   n a m e = " T e r m I n f o " >  
 < x s : c o m p l e x T y p e >  
 < x s : s e q u e n c e >  
 < x s : e l e m e n t   r e f = " p c : T e r m N a m e "   m i n O c c u r s = " 0 " > < / x s : e l e m e n t >  
 < x s : e l e m e n t   r e f = " p c : T e r m I d "   m i n O c c u r s = " 0 " > < / x s : e l e m e n t >  
 < / x s : s e q u e n c e >  
 < / x s : c o m p l e x T y p e >  
 < / x s : e l e m e n t >  
 < x s : e l e m e n t   n a m e = " T e r m N a m e "   t y p e = " x s : s t r i n g " > < / x s : e l e m e n t >  
 < x s : e l e m e n t   n a m e = " T e r m I d "   t y p e = " x s : s t r i n g " > < / x s : e l e m e n t >  
 < / x s : s c h e m a >  
 < / c t : c o n t e n t T y p e S c h e m a > 
</file>

<file path=customXml/item7.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SharedWithUsers xmlns="b4e70e4a-9d52-4d4c-aa2f-92d1474cace6">
      <UserInfo>
        <DisplayName/>
        <AccountId xsi:nil="true"/>
        <AccountType/>
      </UserInfo>
    </SharedWithUsers>
  </documentManagement>
</p:properties>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customXml/itemProps2.xml><?xml version="1.0" encoding="utf-8"?>
<ds:datastoreItem xmlns:ds="http://schemas.openxmlformats.org/officeDocument/2006/customXml" ds:itemID="{6F1D7EEC-B789-401B-A7B8-83460413B074}">
  <ds:schemaRefs/>
</ds:datastoreItem>
</file>

<file path=customXml/itemProps3.xml><?xml version="1.0" encoding="utf-8"?>
<ds:datastoreItem xmlns:ds="http://schemas.openxmlformats.org/officeDocument/2006/customXml" ds:itemID="{7C5D3DA7-11D9-443C-A245-6292138FBFA4}"/>
</file>

<file path=customXml/itemProps4.xml><?xml version="1.0" encoding="utf-8"?>
<ds:datastoreItem xmlns:ds="http://schemas.openxmlformats.org/officeDocument/2006/customXml" ds:itemID="{35556A90-5F8B-405F-BC31-9F99CE2E3715}">
  <ds:schemaRefs/>
</ds:datastoreItem>
</file>

<file path=customXml/itemProps5.xml><?xml version="1.0" encoding="utf-8"?>
<ds:datastoreItem xmlns:ds="http://schemas.openxmlformats.org/officeDocument/2006/customXml" ds:itemID="{0ED0699F-32E0-4B1F-A734-6690E46BC37A}">
  <ds:schemaRefs/>
</ds:datastoreItem>
</file>

<file path=customXml/itemProps6.xml><?xml version="1.0" encoding="utf-8"?>
<ds:datastoreItem xmlns:ds="http://schemas.openxmlformats.org/officeDocument/2006/customXml" ds:itemID="{55B355F0-5576-4259-904C-D05145F9BD82}">
  <ds:schemaRefs/>
</ds:datastoreItem>
</file>

<file path=customXml/itemProps7.xml><?xml version="1.0" encoding="utf-8"?>
<ds:datastoreItem xmlns:ds="http://schemas.openxmlformats.org/officeDocument/2006/customXml" ds:itemID="{0A7911B7-0AE5-42F7-8311-B78CC6AD274A}">
  <ds:schemaRefs/>
</ds:datastoreItem>
</file>

<file path=docProps/app.xml><?xml version="1.0" encoding="utf-8"?>
<Properties xmlns="http://schemas.openxmlformats.org/officeDocument/2006/extended-properties" xmlns:vt="http://schemas.openxmlformats.org/officeDocument/2006/docPropsVTypes">
  <Company>The National Archives</Company>
  <Application>Microsoft Excel</Application>
  <HeadingPairs>
    <vt:vector size="2" baseType="variant">
      <vt:variant>
        <vt:lpstr>工作表</vt:lpstr>
      </vt:variant>
      <vt:variant>
        <vt:i4>4</vt:i4>
      </vt:variant>
    </vt:vector>
  </HeadingPairs>
  <TitlesOfParts>
    <vt:vector size="4" baseType="lpstr">
      <vt:lpstr>Guidance</vt:lpstr>
      <vt:lpstr>Example Budget</vt:lpstr>
      <vt:lpstr>Budget Template</vt:lpstr>
      <vt:lpstr>Pick list</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budget-template</dc:title>
  <dc:subject>Budget template for archives</dc:subject>
  <dc:creator>Jack Butterworth</dc:creator>
  <cp:keywords>budgeting; archives; grants</cp:keywords>
  <cp:lastModifiedBy>LENOVO</cp:lastModifiedBy>
  <dcterms:created xsi:type="dcterms:W3CDTF">2023-03-14T14:19:00Z</dcterms:created>
  <dcterms:modified xsi:type="dcterms:W3CDTF">2026-03-17T21:58:20Z</dcterms:modified>
  <cp:category>archives sector</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1c22e59-6e76-40e7-9277-37c464fc6354_Enabled">
    <vt:lpwstr>true</vt:lpwstr>
  </property>
  <property fmtid="{D5CDD505-2E9C-101B-9397-08002B2CF9AE}" pid="3" name="MSIP_Label_61c22e59-6e76-40e7-9277-37c464fc6354_SetDate">
    <vt:lpwstr>2023-03-14T14:47:14Z</vt:lpwstr>
  </property>
  <property fmtid="{D5CDD505-2E9C-101B-9397-08002B2CF9AE}" pid="4" name="MSIP_Label_61c22e59-6e76-40e7-9277-37c464fc6354_Method">
    <vt:lpwstr>Privileged</vt:lpwstr>
  </property>
  <property fmtid="{D5CDD505-2E9C-101B-9397-08002B2CF9AE}" pid="5" name="MSIP_Label_61c22e59-6e76-40e7-9277-37c464fc6354_Name">
    <vt:lpwstr>OFFICIAL</vt:lpwstr>
  </property>
  <property fmtid="{D5CDD505-2E9C-101B-9397-08002B2CF9AE}" pid="6" name="MSIP_Label_61c22e59-6e76-40e7-9277-37c464fc6354_SiteId">
    <vt:lpwstr>f99512c1-fd9f-4475-9896-9a0b3cdc50ec</vt:lpwstr>
  </property>
  <property fmtid="{D5CDD505-2E9C-101B-9397-08002B2CF9AE}" pid="7" name="MSIP_Label_61c22e59-6e76-40e7-9277-37c464fc6354_ActionId">
    <vt:lpwstr>87c74a91-71bd-4d8c-a880-49678a671988</vt:lpwstr>
  </property>
  <property fmtid="{D5CDD505-2E9C-101B-9397-08002B2CF9AE}" pid="8" name="MSIP_Label_61c22e59-6e76-40e7-9277-37c464fc6354_ContentBits">
    <vt:lpwstr>0</vt:lpwstr>
  </property>
  <property fmtid="{D5CDD505-2E9C-101B-9397-08002B2CF9AE}" pid="9" name="ContentTypeId">
    <vt:lpwstr>0x0101009CA88FF5F891094A9CDA8D47AB286D2B</vt:lpwstr>
  </property>
  <property fmtid="{D5CDD505-2E9C-101B-9397-08002B2CF9AE}" pid="10" name="_dlc_DocIdItemGuid">
    <vt:lpwstr>fc0d9241-e2b9-463e-81c8-babd3f67d194</vt:lpwstr>
  </property>
  <property fmtid="{D5CDD505-2E9C-101B-9397-08002B2CF9AE}" pid="11" name="Lead Contact Email Address">
    <vt:lpwstr>bernadette.walsh@derrystrabane.com</vt:lpwstr>
  </property>
  <property fmtid="{D5CDD505-2E9C-101B-9397-08002B2CF9AE}" pid="12" name="StartDate">
    <vt:filetime>2025-03-31T23:00:00Z</vt:filetime>
  </property>
  <property fmtid="{D5CDD505-2E9C-101B-9397-08002B2CF9AE}" pid="13" name="_EndDate">
    <vt:filetime>2026-03-31T14:00:00Z</vt:filetime>
  </property>
  <property fmtid="{D5CDD505-2E9C-101B-9397-08002B2CF9AE}" pid="14" name="Grant Application Status">
    <vt:lpwstr>Successful</vt:lpwstr>
  </property>
  <property fmtid="{D5CDD505-2E9C-101B-9397-08002B2CF9AE}" pid="15" name="Lead Contact Name">
    <vt:lpwstr>Bernadette Walsh</vt:lpwstr>
  </property>
  <property fmtid="{D5CDD505-2E9C-101B-9397-08002B2CF9AE}" pid="16" name="Objective_id_target">
    <vt:lpwstr/>
  </property>
  <property fmtid="{D5CDD505-2E9C-101B-9397-08002B2CF9AE}" pid="17" name="Order">
    <vt:r8>3458100</vt:r8>
  </property>
  <property fmtid="{D5CDD505-2E9C-101B-9397-08002B2CF9AE}" pid="18" name="TNA Lead">
    <vt:lpwstr/>
  </property>
  <property fmtid="{D5CDD505-2E9C-101B-9397-08002B2CF9AE}" pid="19" name="Related folders">
    <vt:bool>false</vt:bool>
  </property>
  <property fmtid="{D5CDD505-2E9C-101B-9397-08002B2CF9AE}" pid="20" name="From1">
    <vt:lpwstr/>
  </property>
  <property fmtid="{D5CDD505-2E9C-101B-9397-08002B2CF9AE}" pid="21" name="DocumentSetDescription">
    <vt:lpwstr/>
  </property>
  <property fmtid="{D5CDD505-2E9C-101B-9397-08002B2CF9AE}" pid="22" name="xd_ProgID">
    <vt:lpwstr/>
  </property>
  <property fmtid="{D5CDD505-2E9C-101B-9397-08002B2CF9AE}" pid="23" name="Grant Applicant">
    <vt:lpwstr/>
  </property>
  <property fmtid="{D5CDD505-2E9C-101B-9397-08002B2CF9AE}" pid="24" name="ComplianceAssetId">
    <vt:lpwstr/>
  </property>
  <property fmtid="{D5CDD505-2E9C-101B-9397-08002B2CF9AE}" pid="25" name="TemplateUrl">
    <vt:lpwstr/>
  </property>
  <property fmtid="{D5CDD505-2E9C-101B-9397-08002B2CF9AE}" pid="26" name="To">
    <vt:lpwstr/>
  </property>
  <property fmtid="{D5CDD505-2E9C-101B-9397-08002B2CF9AE}" pid="27" name="Has Attachments">
    <vt:bool>false</vt:bool>
  </property>
  <property fmtid="{D5CDD505-2E9C-101B-9397-08002B2CF9AE}" pid="28" name="_ExtendedDescription">
    <vt:lpwstr/>
  </property>
  <property fmtid="{D5CDD505-2E9C-101B-9397-08002B2CF9AE}" pid="29" name="Funder">
    <vt:lpwstr/>
  </property>
  <property fmtid="{D5CDD505-2E9C-101B-9397-08002B2CF9AE}" pid="30" name="TriggerFlowInfo">
    <vt:lpwstr/>
  </property>
  <property fmtid="{D5CDD505-2E9C-101B-9397-08002B2CF9AE}" pid="31" name="Partner Institutions">
    <vt:lpwstr/>
  </property>
  <property fmtid="{D5CDD505-2E9C-101B-9397-08002B2CF9AE}" pid="32" name="Grant Project Status">
    <vt:lpwstr/>
  </property>
  <property fmtid="{D5CDD505-2E9C-101B-9397-08002B2CF9AE}" pid="33" name="ConversationID">
    <vt:lpwstr/>
  </property>
  <property fmtid="{D5CDD505-2E9C-101B-9397-08002B2CF9AE}" pid="34" name="URL">
    <vt:lpwstr/>
  </property>
  <property fmtid="{D5CDD505-2E9C-101B-9397-08002B2CF9AE}" pid="35" name="xd_Signature">
    <vt:bool>false</vt:bool>
  </property>
  <property fmtid="{D5CDD505-2E9C-101B-9397-08002B2CF9AE}" pid="36" name="BCC">
    <vt:lpwstr/>
  </property>
  <property fmtid="{D5CDD505-2E9C-101B-9397-08002B2CF9AE}" pid="37" name="SharedWithUsers">
    <vt:lpwstr/>
  </property>
  <property fmtid="{D5CDD505-2E9C-101B-9397-08002B2CF9AE}" pid="38" name="TaxCatchAll">
    <vt:lpwstr/>
  </property>
  <property fmtid="{D5CDD505-2E9C-101B-9397-08002B2CF9AE}" pid="39" name="CC">
    <vt:lpwstr/>
  </property>
  <property fmtid="{D5CDD505-2E9C-101B-9397-08002B2CF9AE}" pid="40" name="MediaServiceImageTags">
    <vt:lpwstr/>
  </property>
  <property fmtid="{D5CDD505-2E9C-101B-9397-08002B2CF9AE}" pid="41" name="lcf76f155ced4ddcb4097134ff3c332f">
    <vt:lpwstr/>
  </property>
  <property fmtid="{D5CDD505-2E9C-101B-9397-08002B2CF9AE}" pid="42" name="_docset_NoMedatataSyncRequired">
    <vt:lpwstr>False</vt:lpwstr>
  </property>
  <property fmtid="{D5CDD505-2E9C-101B-9397-08002B2CF9AE}" pid="43" name="ICV">
    <vt:lpwstr>4DD03DCAB4EB463C98D65134572B1214_12</vt:lpwstr>
  </property>
  <property fmtid="{D5CDD505-2E9C-101B-9397-08002B2CF9AE}" pid="44" name="KSOProductBuildVer">
    <vt:lpwstr>1033-12.2.0.23196</vt:lpwstr>
  </property>
</Properties>
</file>